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发放表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<sst xmlns="http://schemas.openxmlformats.org/spreadsheetml/2006/main" count="38" uniqueCount="31">
  <si>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r>
      <rPr>
        <sz val="18"/>
        <color theme="1"/>
        <rFont val="方正小标宋_GBK"/>
        <charset val="134"/>
      </rPr>
      <t>南通市海门区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年油菜秸秆综合利用补贴资金发放明细表</t>
    </r>
  </si>
  <si>
    <t>序号</t>
  </si>
  <si>
    <t>区镇</t>
  </si>
  <si>
    <t>申报离田面积
（亩）</t>
  </si>
  <si>
    <t>折合收储量（吨）</t>
  </si>
  <si>
    <t>是否完成</t>
  </si>
  <si>
    <t>核定离田面积
（亩）</t>
  </si>
  <si>
    <t>补贴标准
（元/亩）</t>
  </si>
  <si>
    <t>补贴金额
（元）</t>
  </si>
  <si>
    <t>备   注</t>
  </si>
  <si>
    <r>
      <rPr>
        <sz val="12"/>
        <color theme="1"/>
        <rFont val="仿宋_GB2312"/>
        <charset val="134"/>
      </rPr>
      <t>海门街道</t>
    </r>
  </si>
  <si>
    <r>
      <rPr>
        <sz val="12"/>
        <color rgb="FF000000"/>
        <rFont val="仿宋_GB2312"/>
        <charset val="134"/>
      </rPr>
      <t>是</t>
    </r>
  </si>
  <si>
    <r>
      <rPr>
        <sz val="12"/>
        <color theme="1"/>
        <rFont val="仿宋_GB2312"/>
        <charset val="134"/>
      </rPr>
      <t>三星镇</t>
    </r>
  </si>
  <si>
    <r>
      <rPr>
        <sz val="12"/>
        <color theme="1"/>
        <rFont val="仿宋_GB2312"/>
        <charset val="134"/>
      </rPr>
      <t>海门港新区</t>
    </r>
  </si>
  <si>
    <r>
      <rPr>
        <sz val="12"/>
        <color rgb="FF000000"/>
        <rFont val="仿宋_GB2312"/>
        <charset val="134"/>
      </rPr>
      <t>否，实际收储</t>
    </r>
    <r>
      <rPr>
        <sz val="12"/>
        <color rgb="FF000000"/>
        <rFont val="Times New Roman"/>
        <charset val="134"/>
      </rPr>
      <t>1079.788</t>
    </r>
    <r>
      <rPr>
        <sz val="12"/>
        <color rgb="FF000000"/>
        <rFont val="仿宋_GB2312"/>
        <charset val="134"/>
      </rPr>
      <t>吨</t>
    </r>
  </si>
  <si>
    <t>南通市级黑斑1个，海门区级火点1个，按52元/亩补贴。</t>
  </si>
  <si>
    <r>
      <rPr>
        <sz val="12"/>
        <color theme="1"/>
        <rFont val="仿宋_GB2312"/>
        <charset val="134"/>
      </rPr>
      <t>临江新区</t>
    </r>
  </si>
  <si>
    <r>
      <rPr>
        <sz val="12"/>
        <color theme="1"/>
        <rFont val="仿宋_GB2312"/>
        <charset val="134"/>
      </rPr>
      <t>三厂工业园区</t>
    </r>
  </si>
  <si>
    <r>
      <rPr>
        <sz val="12"/>
        <color rgb="FF000000"/>
        <rFont val="仿宋_GB2312"/>
        <charset val="134"/>
      </rPr>
      <t>否，实际收储</t>
    </r>
    <r>
      <rPr>
        <sz val="12"/>
        <color rgb="FF000000"/>
        <rFont val="Times New Roman"/>
        <charset val="134"/>
      </rPr>
      <t>531.2</t>
    </r>
    <r>
      <rPr>
        <sz val="12"/>
        <color rgb="FF000000"/>
        <rFont val="仿宋_GB2312"/>
        <charset val="134"/>
      </rPr>
      <t>吨</t>
    </r>
  </si>
  <si>
    <r>
      <rPr>
        <sz val="12"/>
        <color theme="1"/>
        <rFont val="仿宋_GB2312"/>
        <charset val="134"/>
      </rPr>
      <t>常乐镇</t>
    </r>
  </si>
  <si>
    <r>
      <rPr>
        <sz val="12"/>
        <color rgb="FF000000"/>
        <rFont val="仿宋_GB2312"/>
        <charset val="134"/>
      </rPr>
      <t>否，实际收储</t>
    </r>
    <r>
      <rPr>
        <sz val="12"/>
        <color rgb="FF000000"/>
        <rFont val="Times New Roman"/>
        <charset val="134"/>
      </rPr>
      <t>636.93</t>
    </r>
    <r>
      <rPr>
        <sz val="12"/>
        <color rgb="FF000000"/>
        <rFont val="仿宋_GB2312"/>
        <charset val="134"/>
      </rPr>
      <t>吨</t>
    </r>
  </si>
  <si>
    <t>南通市级黑斑3个，按45元/亩补贴。</t>
  </si>
  <si>
    <r>
      <rPr>
        <sz val="12"/>
        <color theme="1"/>
        <rFont val="仿宋_GB2312"/>
        <charset val="134"/>
      </rPr>
      <t>正余镇</t>
    </r>
  </si>
  <si>
    <r>
      <rPr>
        <sz val="12"/>
        <color theme="1"/>
        <rFont val="仿宋_GB2312"/>
        <charset val="134"/>
      </rPr>
      <t>悦来镇</t>
    </r>
  </si>
  <si>
    <r>
      <rPr>
        <sz val="12"/>
        <color theme="1"/>
        <rFont val="仿宋_GB2312"/>
        <charset val="134"/>
      </rPr>
      <t>四甲镇</t>
    </r>
  </si>
  <si>
    <r>
      <rPr>
        <sz val="12"/>
        <color rgb="FF000000"/>
        <rFont val="仿宋_GB2312"/>
        <charset val="134"/>
      </rPr>
      <t>否，实际收储</t>
    </r>
    <r>
      <rPr>
        <sz val="12"/>
        <color rgb="FF000000"/>
        <rFont val="Times New Roman"/>
        <charset val="134"/>
      </rPr>
      <t>1386.11</t>
    </r>
    <r>
      <rPr>
        <sz val="12"/>
        <color rgb="FF000000"/>
        <rFont val="仿宋_GB2312"/>
        <charset val="134"/>
      </rPr>
      <t>吨</t>
    </r>
  </si>
  <si>
    <r>
      <rPr>
        <sz val="12"/>
        <color theme="1"/>
        <rFont val="仿宋_GB2312"/>
        <charset val="134"/>
      </rPr>
      <t>余东镇</t>
    </r>
  </si>
  <si>
    <t>海门区级黑斑1个，按57元/亩补贴。</t>
  </si>
  <si>
    <t>合计</t>
  </si>
  <si>
    <t>——</t>
  </si>
  <si>
    <t>大写：贰佰捌拾万叁仟伍佰陆拾柒圆伍角捌分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</si>
</sst>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</numFmts>
  <fonts count="3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sz val="13"/>
      <color theme="1"/>
      <name val="楷体_GB2312"/>
      <charset val="134"/>
    </font>
    <font>
      <sz val="12"/>
      <color theme="1"/>
      <name val="仿宋_GB2312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5" fillId="0" borderId="0" xfId="0" applyNumberFormat="1" applyFont="1" applyAlignment="1">
      <alignment horizontal="right" vertical="center" wrapText="1"/>
    </xf>
    <xf numFmtId="177" fontId="5" fillId="0" borderId="0" xfId="0" applyNumberFormat="1" applyFont="1" applyAlignment="1">
      <alignment horizontal="right" vertical="center" wrapText="1"/>
    </xf>
    <xf numFmtId="0" fontId="11" fillId="0" borderId="0" xfId="0" applyFo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7" fontId="13" fillId="0" borderId="1" xfId="0" applyNumberFormat="1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6" sqref="F6"/>
    </sheetView>
  </sheetViews>
  <sheetFormatPr defaultColWidth="9" defaultRowHeight="13.5"/>
  <cols>
    <col min="1" max="1" width="6.625" customWidth="1"/>
    <col min="2" max="3" width="13.5" customWidth="1"/>
    <col min="4" max="4" width="11.75" customWidth="1"/>
    <col min="5" max="5" width="12.875" customWidth="1"/>
    <col min="6" max="8" width="14.125" customWidth="1"/>
    <col min="9" max="9" width="30" customWidth="1"/>
  </cols>
  <sheetData>
    <row r="1" ht="37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7" customHeight="1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ht="32" customHeight="1" spans="1:9">
      <c r="A3" s="5">
        <v>1</v>
      </c>
      <c r="B3" s="5" t="s">
        <v>10</v>
      </c>
      <c r="C3" s="6">
        <v>7785</v>
      </c>
      <c r="D3" s="7">
        <v>2595</v>
      </c>
      <c r="E3" s="8" t="s">
        <v>11</v>
      </c>
      <c r="F3" s="6">
        <v>7785</v>
      </c>
      <c r="G3" s="9">
        <v>70</v>
      </c>
      <c r="H3" s="9">
        <f>F3*G3</f>
        <v>544950</v>
      </c>
      <c r="I3" s="23"/>
    </row>
    <row r="4" ht="32" customHeight="1" spans="1:9">
      <c r="A4" s="5">
        <v>2</v>
      </c>
      <c r="B4" s="5" t="s">
        <v>12</v>
      </c>
      <c r="C4" s="10">
        <v>5376.04</v>
      </c>
      <c r="D4" s="7">
        <v>1792</v>
      </c>
      <c r="E4" s="8" t="s">
        <v>11</v>
      </c>
      <c r="F4" s="6">
        <v>5376</v>
      </c>
      <c r="G4" s="9">
        <v>70</v>
      </c>
      <c r="H4" s="9">
        <f t="shared" ref="H4:H12" si="0">F4*G4</f>
        <v>376320</v>
      </c>
      <c r="I4" s="23"/>
    </row>
    <row r="5" ht="32" customHeight="1" spans="1:9">
      <c r="A5" s="5">
        <v>3</v>
      </c>
      <c r="B5" s="5" t="s">
        <v>13</v>
      </c>
      <c r="C5" s="6">
        <v>4400</v>
      </c>
      <c r="D5" s="7">
        <v>1467</v>
      </c>
      <c r="E5" s="8" t="s">
        <v>14</v>
      </c>
      <c r="F5" s="11">
        <f>1079.788*3</f>
        <v>3239.364</v>
      </c>
      <c r="G5" s="12">
        <v>52</v>
      </c>
      <c r="H5" s="9">
        <f t="shared" si="0"/>
        <v>168446.928</v>
      </c>
      <c r="I5" s="24" t="s">
        <v>15</v>
      </c>
    </row>
    <row r="6" ht="32" customHeight="1" spans="1:9">
      <c r="A6" s="5">
        <v>4</v>
      </c>
      <c r="B6" s="5" t="s">
        <v>16</v>
      </c>
      <c r="C6" s="6">
        <v>3000</v>
      </c>
      <c r="D6" s="7">
        <v>1000</v>
      </c>
      <c r="E6" s="8" t="s">
        <v>11</v>
      </c>
      <c r="F6" s="6">
        <v>3000</v>
      </c>
      <c r="G6" s="9">
        <v>70</v>
      </c>
      <c r="H6" s="9">
        <f t="shared" si="0"/>
        <v>210000</v>
      </c>
      <c r="I6" s="25"/>
    </row>
    <row r="7" ht="32" customHeight="1" spans="1:9">
      <c r="A7" s="5">
        <v>5</v>
      </c>
      <c r="B7" s="5" t="s">
        <v>17</v>
      </c>
      <c r="C7" s="6">
        <v>2190</v>
      </c>
      <c r="D7" s="7">
        <v>730</v>
      </c>
      <c r="E7" s="8" t="s">
        <v>18</v>
      </c>
      <c r="F7" s="6">
        <f>531.2*3</f>
        <v>1593.6</v>
      </c>
      <c r="G7" s="9">
        <v>70</v>
      </c>
      <c r="H7" s="9">
        <f t="shared" si="0"/>
        <v>111552</v>
      </c>
      <c r="I7" s="26"/>
    </row>
    <row r="8" ht="32" customHeight="1" spans="1:9">
      <c r="A8" s="5">
        <v>6</v>
      </c>
      <c r="B8" s="5" t="s">
        <v>19</v>
      </c>
      <c r="C8" s="6">
        <v>2400</v>
      </c>
      <c r="D8" s="7">
        <v>800</v>
      </c>
      <c r="E8" s="8" t="s">
        <v>20</v>
      </c>
      <c r="F8" s="6">
        <f>636.93*3</f>
        <v>1910.79</v>
      </c>
      <c r="G8" s="9">
        <v>45</v>
      </c>
      <c r="H8" s="9">
        <f t="shared" si="0"/>
        <v>85985.55</v>
      </c>
      <c r="I8" s="27" t="s">
        <v>21</v>
      </c>
    </row>
    <row r="9" ht="32" customHeight="1" spans="1:9">
      <c r="A9" s="5">
        <v>7</v>
      </c>
      <c r="B9" s="5" t="s">
        <v>22</v>
      </c>
      <c r="C9" s="6">
        <v>3300</v>
      </c>
      <c r="D9" s="7">
        <v>1100</v>
      </c>
      <c r="E9" s="8" t="s">
        <v>11</v>
      </c>
      <c r="F9" s="6">
        <v>3300</v>
      </c>
      <c r="G9" s="9">
        <v>70</v>
      </c>
      <c r="H9" s="9">
        <f t="shared" si="0"/>
        <v>231000</v>
      </c>
      <c r="I9" s="28"/>
    </row>
    <row r="10" ht="32" customHeight="1" spans="1:9">
      <c r="A10" s="5">
        <v>8</v>
      </c>
      <c r="B10" s="5" t="s">
        <v>23</v>
      </c>
      <c r="C10" s="6">
        <v>6000</v>
      </c>
      <c r="D10" s="7">
        <v>2000</v>
      </c>
      <c r="E10" s="8" t="s">
        <v>11</v>
      </c>
      <c r="F10" s="6">
        <v>6000</v>
      </c>
      <c r="G10" s="9">
        <v>70</v>
      </c>
      <c r="H10" s="9">
        <f t="shared" si="0"/>
        <v>420000</v>
      </c>
      <c r="I10" s="25"/>
    </row>
    <row r="11" ht="32" customHeight="1" spans="1:9">
      <c r="A11" s="5">
        <v>9</v>
      </c>
      <c r="B11" s="5" t="s">
        <v>24</v>
      </c>
      <c r="C11" s="6">
        <v>5100</v>
      </c>
      <c r="D11" s="7">
        <v>1700</v>
      </c>
      <c r="E11" s="8" t="s">
        <v>25</v>
      </c>
      <c r="F11" s="6">
        <f>1386.11*3</f>
        <v>4158.33</v>
      </c>
      <c r="G11" s="9">
        <v>70</v>
      </c>
      <c r="H11" s="9">
        <f t="shared" si="0"/>
        <v>291083.1</v>
      </c>
      <c r="I11" s="25"/>
    </row>
    <row r="12" ht="32" customHeight="1" spans="1:9">
      <c r="A12" s="5">
        <v>10</v>
      </c>
      <c r="B12" s="5" t="s">
        <v>26</v>
      </c>
      <c r="C12" s="6">
        <v>6390</v>
      </c>
      <c r="D12" s="7">
        <v>2130</v>
      </c>
      <c r="E12" s="8" t="s">
        <v>11</v>
      </c>
      <c r="F12" s="6">
        <v>6390</v>
      </c>
      <c r="G12" s="9">
        <v>57</v>
      </c>
      <c r="H12" s="9">
        <f t="shared" si="0"/>
        <v>364230</v>
      </c>
      <c r="I12" s="27" t="s">
        <v>27</v>
      </c>
    </row>
    <row r="13" ht="32" customHeight="1" spans="1:9">
      <c r="A13" s="13" t="s">
        <v>28</v>
      </c>
      <c r="B13" s="14" t="s">
        <v>29</v>
      </c>
      <c r="C13" s="6">
        <f>SUM(C3:C12)</f>
        <v>45941.04</v>
      </c>
      <c r="D13" s="15">
        <f>SUM(D3:D12)</f>
        <v>15314</v>
      </c>
      <c r="E13" s="16" t="s">
        <v>29</v>
      </c>
      <c r="F13" s="6">
        <f>SUM(F3:F12)</f>
        <v>42753.084</v>
      </c>
      <c r="G13" s="17" t="s">
        <v>29</v>
      </c>
      <c r="H13" s="9">
        <f>SUM(H3:H12)</f>
        <v>2803567.578</v>
      </c>
      <c r="I13" s="29" t="s">
        <v>30</v>
      </c>
    </row>
    <row r="14" ht="11" customHeight="1" spans="1:9">
      <c r="A14" s="18"/>
      <c r="B14" s="19"/>
      <c r="C14" s="20"/>
      <c r="D14" s="20"/>
      <c r="E14" s="20"/>
      <c r="F14" s="20"/>
      <c r="G14" s="20"/>
      <c r="H14" s="21"/>
      <c r="I14" s="30"/>
    </row>
    <row r="15" ht="15" spans="1:8">
      <c r="A15" s="22"/>
      <c r="B15" s="22"/>
      <c r="C15" s="22"/>
      <c r="D15" s="22"/>
      <c r="E15" s="22"/>
      <c r="H15" s="22"/>
    </row>
  </sheetData>
  <mergeCells count="1">
    <mergeCell ref="A1:I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月圆人方</cp:lastModifiedBy>
  <dcterms:created xsi:type="dcterms:W3CDTF">2021-06-29T02:16:00Z</dcterms:created>
  <dcterms:modified xsi:type="dcterms:W3CDTF">2025-01-08T01:16:06Z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AE98D10800A24984A9314482E421B7A6_13</vt:lpwstr>
  </property>
  <property fmtid="{D5CDD505-2E9C-101B-9397-08002B2CF9AE}" pid="3" name="KSOProductBuildVer">
    <vt:lpwstr>2052-12.1.0.19302</vt:lpwstr>
  </property>
</Properties>
</file>