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70" i="1"/>
  <c r="L70"/>
  <c r="K70"/>
  <c r="J70"/>
  <c r="H70"/>
  <c r="G70"/>
  <c r="H67"/>
  <c r="M66"/>
  <c r="K66"/>
  <c r="H55"/>
  <c r="H52"/>
  <c r="H49"/>
  <c r="M48"/>
  <c r="L48"/>
  <c r="K48"/>
  <c r="H46"/>
  <c r="M45"/>
  <c r="L45"/>
  <c r="K45"/>
  <c r="K44"/>
  <c r="H41"/>
  <c r="M40"/>
  <c r="L40"/>
  <c r="K40"/>
  <c r="H36"/>
  <c r="M35"/>
  <c r="L35"/>
  <c r="K35"/>
  <c r="H30"/>
  <c r="M29"/>
  <c r="L29"/>
  <c r="K29"/>
  <c r="K28"/>
  <c r="H26"/>
  <c r="M25"/>
  <c r="L25"/>
  <c r="K25"/>
  <c r="K21"/>
  <c r="H21"/>
  <c r="M20"/>
  <c r="L20"/>
  <c r="K20"/>
  <c r="K7"/>
  <c r="H6"/>
  <c r="G4"/>
</calcChain>
</file>

<file path=xl/comments1.xml><?xml version="1.0" encoding="utf-8"?>
<comments xmlns="http://schemas.openxmlformats.org/spreadsheetml/2006/main">
  <authors>
    <author>作者</author>
  </authors>
  <commentList>
    <comment ref="E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与基本情况表中的“项目名称”保持一致</t>
        </r>
      </text>
    </comment>
  </commentList>
</comments>
</file>

<file path=xl/sharedStrings.xml><?xml version="1.0" encoding="utf-8"?>
<sst xmlns="http://schemas.openxmlformats.org/spreadsheetml/2006/main" count="119" uniqueCount="97">
  <si>
    <t>海门区电子商务进农村综合示范项目资金使用收支出明细账</t>
  </si>
  <si>
    <t>序号</t>
  </si>
  <si>
    <t>省</t>
  </si>
  <si>
    <t>县</t>
  </si>
  <si>
    <t>承办单位</t>
  </si>
  <si>
    <t>项目名称</t>
  </si>
  <si>
    <t>子项目</t>
  </si>
  <si>
    <t>合同金额（万元）</t>
  </si>
  <si>
    <t>支出总额
（万元）</t>
  </si>
  <si>
    <t>资金内容</t>
  </si>
  <si>
    <t>收到金额（万元）</t>
  </si>
  <si>
    <t>支出明细金额
（万元）</t>
  </si>
  <si>
    <t>发票金额（万元）</t>
  </si>
  <si>
    <t>供应商</t>
  </si>
  <si>
    <t>收到运营款项</t>
  </si>
  <si>
    <t>江苏省</t>
  </si>
  <si>
    <t>海门市</t>
  </si>
  <si>
    <t>淘金合创电子商务江苏有限公司</t>
  </si>
  <si>
    <t>电子商务公共服务体系</t>
  </si>
  <si>
    <t>区级电子商务公共服务中心建设</t>
  </si>
  <si>
    <t>海门电商公服中心培训室电脑50台</t>
  </si>
  <si>
    <t>南通安邦信息技术有限公司</t>
  </si>
  <si>
    <t>海门电商公服中心培训桌椅50套</t>
  </si>
  <si>
    <t>南通圣豪办公家具有限公司</t>
  </si>
  <si>
    <t>海门电商公服中心科室标识</t>
  </si>
  <si>
    <t>海门市飞天标牌制作社</t>
  </si>
  <si>
    <t>常乐红木电商公服中心租金</t>
  </si>
  <si>
    <t>宋浩</t>
  </si>
  <si>
    <t>常乐红木电商公服中心电脑10台</t>
  </si>
  <si>
    <t>南通世代贸易有限公司</t>
  </si>
  <si>
    <t>常乐红木电商公服中心装修</t>
  </si>
  <si>
    <t>启东市元顺建材经营部</t>
  </si>
  <si>
    <t>常乐红木电商公服中心直播间设备2套</t>
  </si>
  <si>
    <t>云南真影科技有限公司</t>
  </si>
  <si>
    <t>海门电商公服中心租金</t>
  </si>
  <si>
    <t>南通市东布洲旅游投资发展有限公司</t>
  </si>
  <si>
    <t>三星家纺电商公服中心电脑30台</t>
  </si>
  <si>
    <t>三星、海门电商公服中心直播间设备6套</t>
  </si>
  <si>
    <t>麒麟家具</t>
  </si>
  <si>
    <t>南通萧邦办公家具有限公司</t>
  </si>
  <si>
    <t>常乐红木电商公服中心家具</t>
  </si>
  <si>
    <t>三星家纺电商公服中心家具</t>
  </si>
  <si>
    <t>海门电商公服中心空调2台</t>
  </si>
  <si>
    <t>南通新吉电器有限公司</t>
  </si>
  <si>
    <t>小计</t>
  </si>
  <si>
    <t>镇级电子商务服务站建设</t>
  </si>
  <si>
    <t>站点设备100台电脑、20台电视</t>
  </si>
  <si>
    <t>服务站点台账印刷</t>
  </si>
  <si>
    <t>南通莱斯印务有限公司</t>
  </si>
  <si>
    <t>镇级站点多媒体一体机11台</t>
  </si>
  <si>
    <t>广东互视达电子科技有限公司</t>
  </si>
  <si>
    <t>站点设备61台电脑</t>
  </si>
  <si>
    <t>村级电子商务服务点建设</t>
  </si>
  <si>
    <t>站点设备配送下乡配送费</t>
  </si>
  <si>
    <t>海门市瑞家人力装卸搬运服务部</t>
  </si>
  <si>
    <t>村级站点多媒体一体机150台</t>
  </si>
  <si>
    <t>161个站点门头广告</t>
  </si>
  <si>
    <t>开发区新开街道车雅标牌工作室</t>
  </si>
  <si>
    <t>电子商务物流体系</t>
  </si>
  <si>
    <t>电子商务物流配送中心</t>
  </si>
  <si>
    <t>物流配送运营服务</t>
  </si>
  <si>
    <t>南通市海顺快递有限公司</t>
  </si>
  <si>
    <t>镇级物流配送中转站和村级物流配送点</t>
  </si>
  <si>
    <t>产品流通体系</t>
  </si>
  <si>
    <t>品牌培育</t>
  </si>
  <si>
    <t>拍摄宣传片3部</t>
  </si>
  <si>
    <t>淘米记端午木木星选直播活动1场</t>
  </si>
  <si>
    <t>“海之门”年货节抖音直播活动2场</t>
  </si>
  <si>
    <t>南通梦比优斯文化传媒有限公司</t>
  </si>
  <si>
    <t>“海之门”年货节礼盒设计12款</t>
  </si>
  <si>
    <t>溯源体系建设</t>
  </si>
  <si>
    <t>溯源系统开发</t>
  </si>
  <si>
    <t>广州为伊科技有限公司</t>
  </si>
  <si>
    <t>溯源设备</t>
  </si>
  <si>
    <t>南通视佳电子有限公司</t>
  </si>
  <si>
    <t>溯源设备安装</t>
  </si>
  <si>
    <t>南通鑫腾农丰网络科技有限公司</t>
  </si>
  <si>
    <t>企业产品标准化服务</t>
  </si>
  <si>
    <t>世通信远科技服务（云南）有限公司</t>
  </si>
  <si>
    <t>区级电子商务大数据服务中心</t>
  </si>
  <si>
    <t>大数据中心软件开发</t>
  </si>
  <si>
    <t>江苏功业互联科技有限公司</t>
  </si>
  <si>
    <t>数据大屏安装调试</t>
  </si>
  <si>
    <t xml:space="preserve"> </t>
  </si>
  <si>
    <t>江苏迪斯佩莱科技有限公司</t>
  </si>
  <si>
    <t>电商营销服务体系</t>
  </si>
  <si>
    <t>宣传推广</t>
  </si>
  <si>
    <t>电子商务培训体系</t>
  </si>
  <si>
    <t>电子商务普及培训</t>
  </si>
  <si>
    <t>培训2062人次</t>
  </si>
  <si>
    <t>江苏斗金科技集团有限公司</t>
  </si>
  <si>
    <t>电商高技能人才培训</t>
  </si>
  <si>
    <t>信媒体直播人才培训</t>
  </si>
  <si>
    <t>跨境电商培训</t>
  </si>
  <si>
    <t>电商扶贫</t>
  </si>
  <si>
    <t>电商对口扶贫协作机制</t>
  </si>
  <si>
    <t>合计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</si>
</sst>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\ "/>
  </numFmts>
  <fonts count="10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/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43" fontId="2" fillId="0" borderId="1" xfId="2" applyFont="1" applyFill="1" applyBorder="1" applyAlignment="1">
      <alignment horizontal="center" vertical="center" wrapText="1"/>
    </xf>
    <xf numFmtId="43" fontId="2" fillId="0" borderId="1" xfId="2" applyFont="1" applyFill="1" applyBorder="1" applyAlignment="1" applyProtection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43" fontId="2" fillId="0" borderId="3" xfId="2" applyFont="1" applyFill="1" applyBorder="1" applyAlignment="1">
      <alignment horizontal="center" vertical="center" wrapText="1"/>
    </xf>
  </cellXfs>
  <cellStyles count="3">
    <cellStyle name="常规" xfId="0" builtinId="0"/>
    <cellStyle name="普通 2" xfId="1"/>
    <cellStyle name="千位分隔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A49" workbookViewId="0">
      <selection activeCell="K67" sqref="K67"/>
    </sheetView>
  </sheetViews>
  <sheetFormatPr defaultRowHeight="13.5"/>
  <cols>
    <col min="1" max="1" width="8.75" style="1" customWidth="1"/>
    <col min="2" max="3" width="6.875" style="1" customWidth="1"/>
    <col min="4" max="4" width="9" style="1"/>
    <col min="5" max="5" width="22.625" style="1" customWidth="1"/>
    <col min="6" max="6" width="16.75" style="1" customWidth="1"/>
    <col min="7" max="7" width="7.625" style="1" customWidth="1"/>
    <col min="8" max="8" width="10.25" style="1" customWidth="1"/>
    <col min="9" max="9" width="33.625" style="1" customWidth="1"/>
    <col min="10" max="10" width="6.75" style="1" customWidth="1"/>
    <col min="11" max="11" width="10.125" style="1" customWidth="1"/>
    <col min="12" max="13" width="9" style="1"/>
    <col min="14" max="14" width="35.5" style="1" customWidth="1"/>
    <col min="15" max="16384" width="9" style="1"/>
  </cols>
  <sheetData>
    <row r="1" spans="1:14" ht="25.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15.6" customHeight="1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20" t="s">
        <v>7</v>
      </c>
      <c r="H2" s="20" t="s">
        <v>8</v>
      </c>
      <c r="I2" s="12" t="s">
        <v>9</v>
      </c>
      <c r="J2" s="20" t="s">
        <v>10</v>
      </c>
      <c r="K2" s="20" t="s">
        <v>11</v>
      </c>
      <c r="L2" s="22" t="s">
        <v>7</v>
      </c>
      <c r="M2" s="22" t="s">
        <v>12</v>
      </c>
      <c r="N2" s="22" t="s">
        <v>13</v>
      </c>
    </row>
    <row r="3" spans="1:14" ht="65.099999999999994" customHeight="1">
      <c r="A3" s="12"/>
      <c r="B3" s="12"/>
      <c r="C3" s="12"/>
      <c r="D3" s="12"/>
      <c r="E3" s="12"/>
      <c r="F3" s="12"/>
      <c r="G3" s="20"/>
      <c r="H3" s="20"/>
      <c r="I3" s="12"/>
      <c r="J3" s="20"/>
      <c r="K3" s="21"/>
      <c r="L3" s="23"/>
      <c r="M3" s="23"/>
      <c r="N3" s="23"/>
    </row>
    <row r="4" spans="1:14" ht="17.45" customHeight="1">
      <c r="A4" s="2"/>
      <c r="B4" s="2"/>
      <c r="C4" s="2"/>
      <c r="D4" s="3"/>
      <c r="E4" s="2"/>
      <c r="F4" s="2"/>
      <c r="G4" s="2">
        <f>SUM(G6:G69)</f>
        <v>1500</v>
      </c>
      <c r="H4" s="2"/>
      <c r="I4" s="8" t="s">
        <v>14</v>
      </c>
      <c r="J4" s="2">
        <v>548</v>
      </c>
      <c r="K4" s="2"/>
      <c r="L4" s="2"/>
      <c r="M4" s="2"/>
      <c r="N4" s="2"/>
    </row>
    <row r="5" spans="1:14" ht="17.45" customHeight="1">
      <c r="A5" s="2"/>
      <c r="B5" s="2"/>
      <c r="C5" s="2"/>
      <c r="D5" s="3"/>
      <c r="E5" s="2"/>
      <c r="F5" s="4"/>
      <c r="G5" s="2"/>
      <c r="H5" s="2"/>
      <c r="I5" s="8" t="s">
        <v>14</v>
      </c>
      <c r="J5" s="2">
        <v>52</v>
      </c>
      <c r="K5" s="2"/>
      <c r="L5" s="2"/>
      <c r="M5" s="2"/>
      <c r="N5" s="2"/>
    </row>
    <row r="6" spans="1:14" ht="13.9" customHeight="1">
      <c r="A6" s="5">
        <v>1.1000000000000001</v>
      </c>
      <c r="B6" s="16" t="s">
        <v>15</v>
      </c>
      <c r="C6" s="16" t="s">
        <v>16</v>
      </c>
      <c r="D6" s="16" t="s">
        <v>17</v>
      </c>
      <c r="E6" s="16" t="s">
        <v>18</v>
      </c>
      <c r="F6" s="13" t="s">
        <v>19</v>
      </c>
      <c r="G6" s="16">
        <v>180</v>
      </c>
      <c r="H6" s="16">
        <f>K20</f>
        <v>94.998000000000005</v>
      </c>
      <c r="I6" s="9" t="s">
        <v>20</v>
      </c>
      <c r="J6" s="2"/>
      <c r="K6" s="2">
        <v>31.84</v>
      </c>
      <c r="L6" s="2">
        <v>31.84</v>
      </c>
      <c r="M6" s="2">
        <v>31.84</v>
      </c>
      <c r="N6" s="2" t="s">
        <v>21</v>
      </c>
    </row>
    <row r="7" spans="1:14">
      <c r="A7" s="5">
        <v>1.2</v>
      </c>
      <c r="B7" s="16"/>
      <c r="C7" s="16"/>
      <c r="D7" s="16"/>
      <c r="E7" s="16"/>
      <c r="F7" s="14"/>
      <c r="G7" s="16"/>
      <c r="H7" s="16"/>
      <c r="I7" s="9" t="s">
        <v>22</v>
      </c>
      <c r="J7" s="2"/>
      <c r="K7" s="2">
        <f>0.5+6.22</f>
        <v>6.72</v>
      </c>
      <c r="L7" s="2">
        <v>6.72</v>
      </c>
      <c r="M7" s="2">
        <v>6.72</v>
      </c>
      <c r="N7" s="2" t="s">
        <v>23</v>
      </c>
    </row>
    <row r="8" spans="1:14">
      <c r="A8" s="5">
        <v>1.3</v>
      </c>
      <c r="B8" s="16"/>
      <c r="C8" s="16"/>
      <c r="D8" s="16"/>
      <c r="E8" s="16"/>
      <c r="F8" s="14"/>
      <c r="G8" s="16"/>
      <c r="H8" s="16"/>
      <c r="I8" s="9" t="s">
        <v>24</v>
      </c>
      <c r="J8" s="2"/>
      <c r="K8" s="2">
        <v>4.3999999999999997E-2</v>
      </c>
      <c r="L8" s="2">
        <v>0</v>
      </c>
      <c r="M8" s="2">
        <v>4.3999999999999997E-2</v>
      </c>
      <c r="N8" s="2" t="s">
        <v>25</v>
      </c>
    </row>
    <row r="9" spans="1:14">
      <c r="A9" s="5">
        <v>1.4</v>
      </c>
      <c r="B9" s="16"/>
      <c r="C9" s="16"/>
      <c r="D9" s="16"/>
      <c r="E9" s="16"/>
      <c r="F9" s="14"/>
      <c r="G9" s="16"/>
      <c r="H9" s="16"/>
      <c r="I9" s="9" t="s">
        <v>26</v>
      </c>
      <c r="J9" s="2"/>
      <c r="K9" s="2">
        <v>8</v>
      </c>
      <c r="L9" s="2">
        <v>8</v>
      </c>
      <c r="M9" s="2">
        <v>8</v>
      </c>
      <c r="N9" s="2" t="s">
        <v>27</v>
      </c>
    </row>
    <row r="10" spans="1:14">
      <c r="A10" s="5">
        <v>1.5</v>
      </c>
      <c r="B10" s="16"/>
      <c r="C10" s="16"/>
      <c r="D10" s="16"/>
      <c r="E10" s="16"/>
      <c r="F10" s="14"/>
      <c r="G10" s="16"/>
      <c r="H10" s="16"/>
      <c r="I10" s="9" t="s">
        <v>28</v>
      </c>
      <c r="J10" s="2"/>
      <c r="K10" s="2">
        <v>5.4</v>
      </c>
      <c r="L10" s="2">
        <v>5.4</v>
      </c>
      <c r="M10" s="2">
        <v>5.4</v>
      </c>
      <c r="N10" s="2" t="s">
        <v>29</v>
      </c>
    </row>
    <row r="11" spans="1:14">
      <c r="A11" s="5">
        <v>1.6</v>
      </c>
      <c r="B11" s="16"/>
      <c r="C11" s="16"/>
      <c r="D11" s="16"/>
      <c r="E11" s="16"/>
      <c r="F11" s="14"/>
      <c r="G11" s="16"/>
      <c r="H11" s="16"/>
      <c r="I11" s="9" t="s">
        <v>30</v>
      </c>
      <c r="J11" s="2"/>
      <c r="K11" s="2">
        <v>2</v>
      </c>
      <c r="L11" s="2">
        <v>2</v>
      </c>
      <c r="M11" s="2">
        <v>2</v>
      </c>
      <c r="N11" s="2" t="s">
        <v>31</v>
      </c>
    </row>
    <row r="12" spans="1:14">
      <c r="A12" s="5">
        <v>1.7</v>
      </c>
      <c r="B12" s="16"/>
      <c r="C12" s="16"/>
      <c r="D12" s="16"/>
      <c r="E12" s="16"/>
      <c r="F12" s="14"/>
      <c r="G12" s="16"/>
      <c r="H12" s="16"/>
      <c r="I12" s="9" t="s">
        <v>32</v>
      </c>
      <c r="J12" s="2"/>
      <c r="K12" s="2">
        <v>0.85599999999999998</v>
      </c>
      <c r="L12" s="2">
        <v>0.85599999999999998</v>
      </c>
      <c r="M12" s="2">
        <v>0.85599999999999998</v>
      </c>
      <c r="N12" s="2" t="s">
        <v>33</v>
      </c>
    </row>
    <row r="13" spans="1:14">
      <c r="A13" s="5">
        <v>1.8</v>
      </c>
      <c r="B13" s="16"/>
      <c r="C13" s="16"/>
      <c r="D13" s="16"/>
      <c r="E13" s="16"/>
      <c r="F13" s="14"/>
      <c r="G13" s="16"/>
      <c r="H13" s="16"/>
      <c r="I13" s="9" t="s">
        <v>34</v>
      </c>
      <c r="J13" s="2"/>
      <c r="K13" s="2">
        <v>15</v>
      </c>
      <c r="L13" s="2">
        <v>15</v>
      </c>
      <c r="M13" s="2">
        <v>15</v>
      </c>
      <c r="N13" s="2" t="s">
        <v>35</v>
      </c>
    </row>
    <row r="14" spans="1:14">
      <c r="A14" s="5">
        <v>1.9</v>
      </c>
      <c r="B14" s="16"/>
      <c r="C14" s="16"/>
      <c r="D14" s="16"/>
      <c r="E14" s="16"/>
      <c r="F14" s="14"/>
      <c r="G14" s="16"/>
      <c r="H14" s="16"/>
      <c r="I14" s="9" t="s">
        <v>36</v>
      </c>
      <c r="J14" s="2"/>
      <c r="K14" s="2">
        <v>16.2</v>
      </c>
      <c r="L14" s="2">
        <v>16.2</v>
      </c>
      <c r="M14" s="2">
        <v>16.2</v>
      </c>
      <c r="N14" s="2" t="s">
        <v>29</v>
      </c>
    </row>
    <row r="15" spans="1:14">
      <c r="A15" s="7">
        <v>1.1000000000000001</v>
      </c>
      <c r="B15" s="16"/>
      <c r="C15" s="16"/>
      <c r="D15" s="16"/>
      <c r="E15" s="16"/>
      <c r="F15" s="14"/>
      <c r="G15" s="16"/>
      <c r="H15" s="16"/>
      <c r="I15" s="9" t="s">
        <v>37</v>
      </c>
      <c r="J15" s="2"/>
      <c r="K15" s="2">
        <v>2.5680000000000001</v>
      </c>
      <c r="L15" s="2">
        <v>2.5680000000000001</v>
      </c>
      <c r="M15" s="2">
        <v>2.5680000000000001</v>
      </c>
      <c r="N15" s="2" t="s">
        <v>33</v>
      </c>
    </row>
    <row r="16" spans="1:14">
      <c r="A16" s="7">
        <v>1.1100000000000001</v>
      </c>
      <c r="B16" s="16"/>
      <c r="C16" s="16"/>
      <c r="D16" s="16"/>
      <c r="E16" s="16"/>
      <c r="F16" s="14"/>
      <c r="G16" s="16"/>
      <c r="H16" s="16"/>
      <c r="I16" s="9" t="s">
        <v>38</v>
      </c>
      <c r="J16" s="2"/>
      <c r="K16" s="2">
        <v>1.48</v>
      </c>
      <c r="L16" s="2">
        <v>1.48</v>
      </c>
      <c r="M16" s="2">
        <v>1.48</v>
      </c>
      <c r="N16" s="2" t="s">
        <v>39</v>
      </c>
    </row>
    <row r="17" spans="1:14">
      <c r="A17" s="7">
        <v>1.1200000000000001</v>
      </c>
      <c r="B17" s="16"/>
      <c r="C17" s="16"/>
      <c r="D17" s="16"/>
      <c r="E17" s="16"/>
      <c r="F17" s="14"/>
      <c r="G17" s="16"/>
      <c r="H17" s="16"/>
      <c r="I17" s="9" t="s">
        <v>40</v>
      </c>
      <c r="J17" s="2"/>
      <c r="K17" s="2">
        <v>2.6</v>
      </c>
      <c r="L17" s="2">
        <v>2.6</v>
      </c>
      <c r="M17" s="2">
        <v>2.6</v>
      </c>
      <c r="N17" s="2" t="s">
        <v>39</v>
      </c>
    </row>
    <row r="18" spans="1:14">
      <c r="A18" s="7">
        <v>1.1299999999999999</v>
      </c>
      <c r="B18" s="16"/>
      <c r="C18" s="16"/>
      <c r="D18" s="16"/>
      <c r="E18" s="16"/>
      <c r="F18" s="14"/>
      <c r="G18" s="16"/>
      <c r="H18" s="16"/>
      <c r="I18" s="9" t="s">
        <v>41</v>
      </c>
      <c r="J18" s="2"/>
      <c r="K18" s="2">
        <v>0.84</v>
      </c>
      <c r="L18" s="2">
        <v>0.84</v>
      </c>
      <c r="M18" s="2">
        <v>0.84</v>
      </c>
      <c r="N18" s="2" t="s">
        <v>39</v>
      </c>
    </row>
    <row r="19" spans="1:14">
      <c r="A19" s="7">
        <v>1.1399999999999999</v>
      </c>
      <c r="B19" s="16"/>
      <c r="C19" s="16"/>
      <c r="D19" s="16"/>
      <c r="E19" s="16"/>
      <c r="F19" s="14"/>
      <c r="G19" s="16"/>
      <c r="H19" s="16"/>
      <c r="I19" s="9" t="s">
        <v>42</v>
      </c>
      <c r="J19" s="2"/>
      <c r="K19" s="2">
        <v>1.45</v>
      </c>
      <c r="L19" s="2">
        <v>1.45</v>
      </c>
      <c r="M19" s="2">
        <v>1.45</v>
      </c>
      <c r="N19" s="2" t="s">
        <v>43</v>
      </c>
    </row>
    <row r="20" spans="1:14">
      <c r="A20" s="2"/>
      <c r="B20" s="16"/>
      <c r="C20" s="16"/>
      <c r="D20" s="16"/>
      <c r="E20" s="16"/>
      <c r="F20" s="15"/>
      <c r="G20" s="16"/>
      <c r="H20" s="16"/>
      <c r="I20" s="6" t="s">
        <v>44</v>
      </c>
      <c r="J20" s="2"/>
      <c r="K20" s="2">
        <f>SUM(K6:K19)</f>
        <v>94.998000000000005</v>
      </c>
      <c r="L20" s="2">
        <f>SUM(L6:L19)</f>
        <v>94.953999999999994</v>
      </c>
      <c r="M20" s="2">
        <f>SUM(M6:M19)</f>
        <v>94.998000000000005</v>
      </c>
      <c r="N20" s="2"/>
    </row>
    <row r="21" spans="1:14" ht="13.9" customHeight="1">
      <c r="A21" s="2">
        <v>2.1</v>
      </c>
      <c r="B21" s="16"/>
      <c r="C21" s="16"/>
      <c r="D21" s="16"/>
      <c r="E21" s="16"/>
      <c r="F21" s="13" t="s">
        <v>45</v>
      </c>
      <c r="G21" s="16">
        <v>110</v>
      </c>
      <c r="H21" s="16">
        <f>K25</f>
        <v>87.473500000000001</v>
      </c>
      <c r="I21" s="9" t="s">
        <v>46</v>
      </c>
      <c r="J21" s="2"/>
      <c r="K21" s="2">
        <f>30+17.1135</f>
        <v>47.113500000000002</v>
      </c>
      <c r="L21" s="2">
        <v>58.4</v>
      </c>
      <c r="M21" s="2">
        <v>58.4</v>
      </c>
      <c r="N21" s="2" t="s">
        <v>21</v>
      </c>
    </row>
    <row r="22" spans="1:14">
      <c r="A22" s="2">
        <v>2.2000000000000002</v>
      </c>
      <c r="B22" s="16"/>
      <c r="C22" s="16"/>
      <c r="D22" s="16"/>
      <c r="E22" s="16"/>
      <c r="F22" s="14"/>
      <c r="G22" s="16"/>
      <c r="H22" s="16"/>
      <c r="I22" s="9" t="s">
        <v>47</v>
      </c>
      <c r="J22" s="2"/>
      <c r="K22" s="2">
        <v>1.92</v>
      </c>
      <c r="L22" s="2">
        <v>1.92</v>
      </c>
      <c r="M22" s="2">
        <v>1.92</v>
      </c>
      <c r="N22" s="2" t="s">
        <v>48</v>
      </c>
    </row>
    <row r="23" spans="1:14">
      <c r="A23" s="2">
        <v>2.5</v>
      </c>
      <c r="B23" s="16"/>
      <c r="C23" s="16"/>
      <c r="D23" s="16"/>
      <c r="E23" s="16"/>
      <c r="F23" s="14"/>
      <c r="G23" s="16"/>
      <c r="H23" s="16"/>
      <c r="I23" s="9" t="s">
        <v>49</v>
      </c>
      <c r="J23" s="2"/>
      <c r="K23" s="2">
        <v>5.5</v>
      </c>
      <c r="L23" s="2">
        <v>5.5</v>
      </c>
      <c r="M23" s="2">
        <v>5.5</v>
      </c>
      <c r="N23" s="2" t="s">
        <v>50</v>
      </c>
    </row>
    <row r="24" spans="1:14">
      <c r="A24" s="2">
        <v>2.7</v>
      </c>
      <c r="B24" s="16"/>
      <c r="C24" s="16"/>
      <c r="D24" s="16"/>
      <c r="E24" s="16"/>
      <c r="F24" s="14"/>
      <c r="G24" s="16"/>
      <c r="H24" s="16"/>
      <c r="I24" s="9" t="s">
        <v>51</v>
      </c>
      <c r="J24" s="2"/>
      <c r="K24" s="2">
        <v>32.94</v>
      </c>
      <c r="L24" s="2">
        <v>32.94</v>
      </c>
      <c r="M24" s="2">
        <v>32.94</v>
      </c>
      <c r="N24" s="2" t="s">
        <v>29</v>
      </c>
    </row>
    <row r="25" spans="1:14">
      <c r="A25" s="2"/>
      <c r="B25" s="16"/>
      <c r="C25" s="16"/>
      <c r="D25" s="16"/>
      <c r="E25" s="16"/>
      <c r="F25" s="15"/>
      <c r="G25" s="16"/>
      <c r="H25" s="16"/>
      <c r="I25" s="6" t="s">
        <v>44</v>
      </c>
      <c r="J25" s="2"/>
      <c r="K25" s="2">
        <f>SUM(K21:K24)</f>
        <v>87.473500000000001</v>
      </c>
      <c r="L25" s="2">
        <f>SUM(L21:L24)</f>
        <v>98.76</v>
      </c>
      <c r="M25" s="2">
        <f>SUM(M21:M24)</f>
        <v>98.76</v>
      </c>
      <c r="N25" s="2"/>
    </row>
    <row r="26" spans="1:14" ht="13.9" customHeight="1">
      <c r="A26" s="2">
        <v>2.2999999999999998</v>
      </c>
      <c r="B26" s="16"/>
      <c r="C26" s="16"/>
      <c r="D26" s="16"/>
      <c r="E26" s="16"/>
      <c r="F26" s="13" t="s">
        <v>52</v>
      </c>
      <c r="G26" s="16">
        <v>150</v>
      </c>
      <c r="H26" s="16">
        <f>K29</f>
        <v>147.6165</v>
      </c>
      <c r="I26" s="9" t="s">
        <v>53</v>
      </c>
      <c r="J26" s="2"/>
      <c r="K26" s="2">
        <v>1.6165</v>
      </c>
      <c r="L26" s="2">
        <v>1.6165</v>
      </c>
      <c r="M26" s="2">
        <v>1.6165</v>
      </c>
      <c r="N26" s="2" t="s">
        <v>54</v>
      </c>
    </row>
    <row r="27" spans="1:14" ht="13.9" customHeight="1">
      <c r="A27" s="2">
        <v>2.4</v>
      </c>
      <c r="B27" s="16"/>
      <c r="C27" s="16"/>
      <c r="D27" s="16"/>
      <c r="E27" s="16"/>
      <c r="F27" s="14"/>
      <c r="G27" s="16"/>
      <c r="H27" s="16"/>
      <c r="I27" s="9" t="s">
        <v>55</v>
      </c>
      <c r="J27" s="2"/>
      <c r="K27" s="2">
        <v>75</v>
      </c>
      <c r="L27" s="2">
        <v>75</v>
      </c>
      <c r="M27" s="2">
        <v>75</v>
      </c>
      <c r="N27" s="2" t="s">
        <v>50</v>
      </c>
    </row>
    <row r="28" spans="1:14">
      <c r="A28" s="2">
        <v>2.6</v>
      </c>
      <c r="B28" s="16"/>
      <c r="C28" s="16"/>
      <c r="D28" s="16"/>
      <c r="E28" s="16"/>
      <c r="F28" s="14"/>
      <c r="G28" s="16"/>
      <c r="H28" s="16"/>
      <c r="I28" s="9" t="s">
        <v>56</v>
      </c>
      <c r="J28" s="2"/>
      <c r="K28" s="2">
        <f>13+15+15+15+13</f>
        <v>71</v>
      </c>
      <c r="L28" s="2">
        <v>71</v>
      </c>
      <c r="M28" s="2">
        <v>71</v>
      </c>
      <c r="N28" s="2" t="s">
        <v>57</v>
      </c>
    </row>
    <row r="29" spans="1:14">
      <c r="A29" s="2"/>
      <c r="B29" s="16"/>
      <c r="C29" s="16"/>
      <c r="D29" s="16"/>
      <c r="E29" s="16"/>
      <c r="F29" s="15"/>
      <c r="G29" s="16"/>
      <c r="H29" s="16"/>
      <c r="I29" s="6" t="s">
        <v>44</v>
      </c>
      <c r="J29" s="2"/>
      <c r="K29" s="2">
        <f>SUM(K26:K28)</f>
        <v>147.6165</v>
      </c>
      <c r="L29" s="2">
        <f>SUM(L26:L28)</f>
        <v>147.6165</v>
      </c>
      <c r="M29" s="2">
        <f>SUM(M26:M28)</f>
        <v>147.6165</v>
      </c>
      <c r="N29" s="2"/>
    </row>
    <row r="30" spans="1:14" ht="24.6" customHeight="1">
      <c r="A30" s="2">
        <v>3.1</v>
      </c>
      <c r="B30" s="16"/>
      <c r="C30" s="16"/>
      <c r="D30" s="16"/>
      <c r="E30" s="16" t="s">
        <v>58</v>
      </c>
      <c r="F30" s="13" t="s">
        <v>59</v>
      </c>
      <c r="G30" s="16">
        <v>220</v>
      </c>
      <c r="H30" s="16">
        <f>K32+K35</f>
        <v>88</v>
      </c>
      <c r="I30" s="9" t="s">
        <v>60</v>
      </c>
      <c r="J30" s="2"/>
      <c r="K30" s="2">
        <v>88</v>
      </c>
      <c r="L30" s="2">
        <v>98</v>
      </c>
      <c r="M30" s="2">
        <v>88</v>
      </c>
      <c r="N30" s="10" t="s">
        <v>61</v>
      </c>
    </row>
    <row r="31" spans="1:14">
      <c r="A31" s="2"/>
      <c r="B31" s="16"/>
      <c r="C31" s="16"/>
      <c r="D31" s="16"/>
      <c r="E31" s="16"/>
      <c r="F31" s="14"/>
      <c r="G31" s="16"/>
      <c r="H31" s="16"/>
      <c r="I31" s="9"/>
      <c r="J31" s="2"/>
      <c r="K31" s="2"/>
      <c r="L31" s="2"/>
      <c r="M31" s="2"/>
      <c r="N31" s="10"/>
    </row>
    <row r="32" spans="1:14">
      <c r="A32" s="2"/>
      <c r="B32" s="16"/>
      <c r="C32" s="16"/>
      <c r="D32" s="16"/>
      <c r="E32" s="16"/>
      <c r="F32" s="15"/>
      <c r="G32" s="16"/>
      <c r="H32" s="16"/>
      <c r="I32" s="6"/>
      <c r="J32" s="2"/>
      <c r="K32" s="2"/>
      <c r="L32" s="2"/>
      <c r="M32" s="2"/>
      <c r="N32" s="10"/>
    </row>
    <row r="33" spans="1:14" ht="13.9" customHeight="1">
      <c r="A33" s="2"/>
      <c r="B33" s="16"/>
      <c r="C33" s="16"/>
      <c r="D33" s="16"/>
      <c r="E33" s="16"/>
      <c r="F33" s="13" t="s">
        <v>62</v>
      </c>
      <c r="G33" s="16"/>
      <c r="H33" s="16"/>
      <c r="I33" s="9"/>
      <c r="J33" s="2"/>
      <c r="K33" s="2"/>
      <c r="L33" s="2"/>
      <c r="M33" s="2"/>
      <c r="N33" s="10"/>
    </row>
    <row r="34" spans="1:14">
      <c r="A34" s="2"/>
      <c r="B34" s="16"/>
      <c r="C34" s="16"/>
      <c r="D34" s="16"/>
      <c r="E34" s="16"/>
      <c r="F34" s="14"/>
      <c r="G34" s="16"/>
      <c r="H34" s="16"/>
      <c r="I34" s="9"/>
      <c r="J34" s="2"/>
      <c r="K34" s="2"/>
      <c r="L34" s="2"/>
      <c r="M34" s="2"/>
      <c r="N34" s="10"/>
    </row>
    <row r="35" spans="1:14">
      <c r="A35" s="2"/>
      <c r="B35" s="16"/>
      <c r="C35" s="16"/>
      <c r="D35" s="16"/>
      <c r="E35" s="16"/>
      <c r="F35" s="15"/>
      <c r="G35" s="16"/>
      <c r="H35" s="16"/>
      <c r="I35" s="6" t="s">
        <v>44</v>
      </c>
      <c r="J35" s="2"/>
      <c r="K35" s="2">
        <f>SUM(K30:K34)</f>
        <v>88</v>
      </c>
      <c r="L35" s="2">
        <f>SUM(L30:L34)</f>
        <v>98</v>
      </c>
      <c r="M35" s="2">
        <f>SUM(M30:M34)</f>
        <v>88</v>
      </c>
      <c r="N35" s="10"/>
    </row>
    <row r="36" spans="1:14">
      <c r="A36" s="2">
        <v>7.1</v>
      </c>
      <c r="B36" s="16"/>
      <c r="C36" s="16"/>
      <c r="D36" s="16"/>
      <c r="E36" s="16" t="s">
        <v>63</v>
      </c>
      <c r="F36" s="14" t="s">
        <v>64</v>
      </c>
      <c r="G36" s="16">
        <v>90</v>
      </c>
      <c r="H36" s="16">
        <f>K40</f>
        <v>16.95</v>
      </c>
      <c r="I36" s="9" t="s">
        <v>65</v>
      </c>
      <c r="J36" s="2"/>
      <c r="K36" s="2">
        <v>10</v>
      </c>
      <c r="L36" s="2">
        <v>10</v>
      </c>
      <c r="M36" s="2">
        <v>10</v>
      </c>
      <c r="N36" s="2" t="s">
        <v>35</v>
      </c>
    </row>
    <row r="37" spans="1:14">
      <c r="A37" s="2">
        <v>7.2</v>
      </c>
      <c r="B37" s="16"/>
      <c r="C37" s="16"/>
      <c r="D37" s="16"/>
      <c r="E37" s="16"/>
      <c r="F37" s="14"/>
      <c r="G37" s="16"/>
      <c r="H37" s="16"/>
      <c r="I37" s="9" t="s">
        <v>66</v>
      </c>
      <c r="J37" s="2"/>
      <c r="K37" s="2">
        <v>0.75</v>
      </c>
      <c r="L37" s="2">
        <v>0.75</v>
      </c>
      <c r="M37" s="2">
        <v>0.75</v>
      </c>
      <c r="N37" s="2" t="s">
        <v>35</v>
      </c>
    </row>
    <row r="38" spans="1:14">
      <c r="A38" s="2">
        <v>7.3</v>
      </c>
      <c r="B38" s="16"/>
      <c r="C38" s="16"/>
      <c r="D38" s="16"/>
      <c r="E38" s="16"/>
      <c r="F38" s="14"/>
      <c r="G38" s="16"/>
      <c r="H38" s="16"/>
      <c r="I38" s="9" t="s">
        <v>67</v>
      </c>
      <c r="J38" s="2"/>
      <c r="K38" s="2">
        <v>3.8</v>
      </c>
      <c r="L38" s="2">
        <v>3.8</v>
      </c>
      <c r="M38" s="2">
        <v>3.8</v>
      </c>
      <c r="N38" s="2" t="s">
        <v>68</v>
      </c>
    </row>
    <row r="39" spans="1:14">
      <c r="A39" s="2">
        <v>7.4</v>
      </c>
      <c r="B39" s="16"/>
      <c r="C39" s="16"/>
      <c r="D39" s="16"/>
      <c r="E39" s="16"/>
      <c r="F39" s="14"/>
      <c r="G39" s="16"/>
      <c r="H39" s="16"/>
      <c r="I39" s="9" t="s">
        <v>69</v>
      </c>
      <c r="J39" s="2"/>
      <c r="K39" s="2">
        <v>2.4</v>
      </c>
      <c r="L39" s="2">
        <v>2.4</v>
      </c>
      <c r="M39" s="2">
        <v>2.4</v>
      </c>
      <c r="N39" s="2" t="s">
        <v>35</v>
      </c>
    </row>
    <row r="40" spans="1:14">
      <c r="A40" s="2"/>
      <c r="B40" s="16"/>
      <c r="C40" s="16"/>
      <c r="D40" s="16"/>
      <c r="E40" s="16"/>
      <c r="F40" s="15"/>
      <c r="G40" s="16"/>
      <c r="H40" s="16"/>
      <c r="I40" s="6" t="s">
        <v>44</v>
      </c>
      <c r="J40" s="2"/>
      <c r="K40" s="2">
        <f>SUM(K36:K39)</f>
        <v>16.95</v>
      </c>
      <c r="L40" s="2">
        <f>SUM(L36:L39)</f>
        <v>16.95</v>
      </c>
      <c r="M40" s="2">
        <f>SUM(M36:M39)</f>
        <v>16.95</v>
      </c>
      <c r="N40" s="2"/>
    </row>
    <row r="41" spans="1:14">
      <c r="A41" s="2">
        <v>8.1</v>
      </c>
      <c r="B41" s="16"/>
      <c r="C41" s="16"/>
      <c r="D41" s="16"/>
      <c r="E41" s="16"/>
      <c r="F41" s="13" t="s">
        <v>70</v>
      </c>
      <c r="G41" s="16">
        <v>80</v>
      </c>
      <c r="H41" s="16">
        <f>K45</f>
        <v>46.62</v>
      </c>
      <c r="I41" s="9" t="s">
        <v>71</v>
      </c>
      <c r="J41" s="2"/>
      <c r="K41" s="11">
        <v>18</v>
      </c>
      <c r="L41" s="2">
        <v>49.38</v>
      </c>
      <c r="M41" s="2">
        <v>46</v>
      </c>
      <c r="N41" s="2" t="s">
        <v>72</v>
      </c>
    </row>
    <row r="42" spans="1:14">
      <c r="A42" s="2">
        <v>8.1999999999999993</v>
      </c>
      <c r="B42" s="16"/>
      <c r="C42" s="16"/>
      <c r="D42" s="16"/>
      <c r="E42" s="16"/>
      <c r="F42" s="14"/>
      <c r="G42" s="16"/>
      <c r="H42" s="16"/>
      <c r="I42" s="9" t="s">
        <v>73</v>
      </c>
      <c r="J42" s="2"/>
      <c r="K42" s="11">
        <v>1.42</v>
      </c>
      <c r="L42" s="2">
        <v>1.42</v>
      </c>
      <c r="M42" s="2">
        <v>1.42</v>
      </c>
      <c r="N42" s="2" t="s">
        <v>74</v>
      </c>
    </row>
    <row r="43" spans="1:14">
      <c r="A43" s="2">
        <v>8.3000000000000007</v>
      </c>
      <c r="B43" s="16"/>
      <c r="C43" s="16"/>
      <c r="D43" s="16"/>
      <c r="E43" s="16"/>
      <c r="F43" s="14"/>
      <c r="G43" s="16"/>
      <c r="H43" s="16"/>
      <c r="I43" s="9" t="s">
        <v>75</v>
      </c>
      <c r="J43" s="2"/>
      <c r="K43" s="11">
        <v>2</v>
      </c>
      <c r="L43" s="2">
        <v>2</v>
      </c>
      <c r="M43" s="2">
        <v>2</v>
      </c>
      <c r="N43" s="2" t="s">
        <v>76</v>
      </c>
    </row>
    <row r="44" spans="1:14">
      <c r="A44" s="2">
        <v>8.4</v>
      </c>
      <c r="B44" s="16"/>
      <c r="C44" s="16"/>
      <c r="D44" s="16"/>
      <c r="E44" s="16"/>
      <c r="F44" s="14"/>
      <c r="G44" s="16"/>
      <c r="H44" s="16"/>
      <c r="I44" s="9" t="s">
        <v>77</v>
      </c>
      <c r="J44" s="2"/>
      <c r="K44" s="11">
        <f>10+15.2</f>
        <v>25.2</v>
      </c>
      <c r="L44" s="2">
        <v>25.2</v>
      </c>
      <c r="M44" s="2">
        <v>25.2</v>
      </c>
      <c r="N44" s="2" t="s">
        <v>78</v>
      </c>
    </row>
    <row r="45" spans="1:14">
      <c r="A45" s="2"/>
      <c r="B45" s="16"/>
      <c r="C45" s="16"/>
      <c r="D45" s="16"/>
      <c r="E45" s="16"/>
      <c r="F45" s="15"/>
      <c r="G45" s="16"/>
      <c r="H45" s="16"/>
      <c r="I45" s="6" t="s">
        <v>44</v>
      </c>
      <c r="J45" s="2"/>
      <c r="K45" s="2">
        <f>SUM(K41:K44)</f>
        <v>46.62</v>
      </c>
      <c r="L45" s="2">
        <f>SUM(L36:L44)</f>
        <v>111.9</v>
      </c>
      <c r="M45" s="2">
        <f>SUM(M36:M44)</f>
        <v>108.52</v>
      </c>
      <c r="N45" s="2"/>
    </row>
    <row r="46" spans="1:14" ht="35.450000000000003" customHeight="1">
      <c r="A46" s="2">
        <v>4.0999999999999996</v>
      </c>
      <c r="B46" s="16"/>
      <c r="C46" s="16"/>
      <c r="D46" s="16"/>
      <c r="E46" s="16"/>
      <c r="F46" s="13" t="s">
        <v>79</v>
      </c>
      <c r="G46" s="16">
        <v>100</v>
      </c>
      <c r="H46" s="16">
        <f>K48</f>
        <v>72.2</v>
      </c>
      <c r="I46" s="9" t="s">
        <v>80</v>
      </c>
      <c r="J46" s="2"/>
      <c r="K46" s="2">
        <v>61</v>
      </c>
      <c r="L46" s="2">
        <v>61</v>
      </c>
      <c r="M46" s="2">
        <v>61</v>
      </c>
      <c r="N46" s="2" t="s">
        <v>81</v>
      </c>
    </row>
    <row r="47" spans="1:14">
      <c r="A47" s="2">
        <v>4.2</v>
      </c>
      <c r="B47" s="16"/>
      <c r="C47" s="16"/>
      <c r="D47" s="16"/>
      <c r="E47" s="16"/>
      <c r="F47" s="14"/>
      <c r="G47" s="16"/>
      <c r="H47" s="16"/>
      <c r="I47" s="9" t="s">
        <v>82</v>
      </c>
      <c r="J47" s="2" t="s">
        <v>83</v>
      </c>
      <c r="K47" s="2">
        <v>11.2</v>
      </c>
      <c r="L47" s="2">
        <v>11.2</v>
      </c>
      <c r="M47" s="2">
        <v>11.2</v>
      </c>
      <c r="N47" s="2" t="s">
        <v>84</v>
      </c>
    </row>
    <row r="48" spans="1:14">
      <c r="A48" s="2"/>
      <c r="B48" s="16"/>
      <c r="C48" s="16"/>
      <c r="D48" s="16"/>
      <c r="E48" s="16"/>
      <c r="F48" s="15"/>
      <c r="G48" s="16"/>
      <c r="H48" s="16"/>
      <c r="I48" s="6" t="s">
        <v>44</v>
      </c>
      <c r="J48" s="2"/>
      <c r="K48" s="2">
        <f>SUM(K46:K47)</f>
        <v>72.2</v>
      </c>
      <c r="L48" s="2">
        <f>SUM(L46:L47)</f>
        <v>72.2</v>
      </c>
      <c r="M48" s="2">
        <f>SUM(M46:M47)</f>
        <v>72.2</v>
      </c>
      <c r="N48" s="2"/>
    </row>
    <row r="49" spans="1:14">
      <c r="A49" s="2"/>
      <c r="B49" s="16"/>
      <c r="C49" s="16"/>
      <c r="D49" s="16"/>
      <c r="E49" s="16"/>
      <c r="F49" s="13" t="s">
        <v>85</v>
      </c>
      <c r="G49" s="16">
        <v>330</v>
      </c>
      <c r="H49" s="16">
        <f>K51</f>
        <v>0</v>
      </c>
      <c r="I49" s="9"/>
      <c r="J49" s="2"/>
      <c r="K49" s="2"/>
      <c r="L49" s="2"/>
      <c r="M49" s="2"/>
      <c r="N49" s="2"/>
    </row>
    <row r="50" spans="1:14">
      <c r="A50" s="2"/>
      <c r="B50" s="16"/>
      <c r="C50" s="16"/>
      <c r="D50" s="16"/>
      <c r="E50" s="16"/>
      <c r="F50" s="14"/>
      <c r="G50" s="16"/>
      <c r="H50" s="16"/>
      <c r="I50" s="9"/>
      <c r="J50" s="2"/>
      <c r="K50" s="2"/>
      <c r="L50" s="2"/>
      <c r="M50" s="2"/>
      <c r="N50" s="2"/>
    </row>
    <row r="51" spans="1:14">
      <c r="A51" s="2"/>
      <c r="B51" s="16"/>
      <c r="C51" s="16"/>
      <c r="D51" s="16"/>
      <c r="E51" s="16"/>
      <c r="F51" s="15"/>
      <c r="G51" s="16"/>
      <c r="H51" s="16"/>
      <c r="I51" s="6" t="s">
        <v>44</v>
      </c>
      <c r="J51" s="2"/>
      <c r="K51" s="2"/>
      <c r="L51" s="2"/>
      <c r="M51" s="2"/>
      <c r="N51" s="2"/>
    </row>
    <row r="52" spans="1:14">
      <c r="A52" s="2"/>
      <c r="B52" s="16"/>
      <c r="C52" s="16"/>
      <c r="D52" s="16"/>
      <c r="E52" s="16"/>
      <c r="F52" s="13" t="s">
        <v>86</v>
      </c>
      <c r="G52" s="16">
        <v>50</v>
      </c>
      <c r="H52" s="16">
        <f>K54</f>
        <v>0</v>
      </c>
      <c r="I52" s="9"/>
      <c r="J52" s="2"/>
      <c r="K52" s="2"/>
      <c r="L52" s="2"/>
      <c r="M52" s="2"/>
      <c r="N52" s="2"/>
    </row>
    <row r="53" spans="1:14">
      <c r="A53" s="2"/>
      <c r="B53" s="16"/>
      <c r="C53" s="16"/>
      <c r="D53" s="16"/>
      <c r="E53" s="16"/>
      <c r="F53" s="14"/>
      <c r="G53" s="16"/>
      <c r="H53" s="16"/>
      <c r="I53" s="9"/>
      <c r="J53" s="2"/>
      <c r="K53" s="2"/>
      <c r="L53" s="2"/>
      <c r="M53" s="2"/>
      <c r="N53" s="2"/>
    </row>
    <row r="54" spans="1:14">
      <c r="A54" s="2"/>
      <c r="B54" s="16"/>
      <c r="C54" s="16"/>
      <c r="D54" s="16"/>
      <c r="E54" s="16"/>
      <c r="F54" s="15"/>
      <c r="G54" s="16"/>
      <c r="H54" s="16"/>
      <c r="I54" s="6" t="s">
        <v>44</v>
      </c>
      <c r="J54" s="2"/>
      <c r="K54" s="2"/>
      <c r="L54" s="2"/>
      <c r="M54" s="2"/>
      <c r="N54" s="2"/>
    </row>
    <row r="55" spans="1:14">
      <c r="A55" s="2">
        <v>5.0999999999999996</v>
      </c>
      <c r="B55" s="16"/>
      <c r="C55" s="16"/>
      <c r="D55" s="16"/>
      <c r="E55" s="16" t="s">
        <v>87</v>
      </c>
      <c r="F55" s="13" t="s">
        <v>88</v>
      </c>
      <c r="G55" s="16">
        <v>130</v>
      </c>
      <c r="H55" s="16">
        <f>K57+K60+K63+K66</f>
        <v>52</v>
      </c>
      <c r="I55" s="9" t="s">
        <v>89</v>
      </c>
      <c r="J55" s="2"/>
      <c r="K55" s="2">
        <v>52</v>
      </c>
      <c r="L55" s="2"/>
      <c r="M55" s="2">
        <v>52</v>
      </c>
      <c r="N55" s="3" t="s">
        <v>90</v>
      </c>
    </row>
    <row r="56" spans="1:14">
      <c r="A56" s="2"/>
      <c r="B56" s="16"/>
      <c r="C56" s="16"/>
      <c r="D56" s="16"/>
      <c r="E56" s="16"/>
      <c r="F56" s="14"/>
      <c r="G56" s="16"/>
      <c r="H56" s="16"/>
      <c r="I56" s="9"/>
      <c r="J56" s="2"/>
      <c r="K56" s="2"/>
      <c r="L56" s="2"/>
      <c r="M56" s="2"/>
      <c r="N56" s="3"/>
    </row>
    <row r="57" spans="1:14">
      <c r="A57" s="2"/>
      <c r="B57" s="16"/>
      <c r="C57" s="16"/>
      <c r="D57" s="16"/>
      <c r="E57" s="16"/>
      <c r="F57" s="15"/>
      <c r="G57" s="16"/>
      <c r="H57" s="16"/>
      <c r="I57" s="6"/>
      <c r="J57" s="2"/>
      <c r="K57" s="2"/>
      <c r="L57" s="2"/>
      <c r="M57" s="2"/>
      <c r="N57" s="3"/>
    </row>
    <row r="58" spans="1:14" ht="13.9" customHeight="1">
      <c r="A58" s="2"/>
      <c r="B58" s="16"/>
      <c r="C58" s="16"/>
      <c r="D58" s="16"/>
      <c r="E58" s="16"/>
      <c r="F58" s="13" t="s">
        <v>91</v>
      </c>
      <c r="G58" s="16"/>
      <c r="H58" s="16"/>
      <c r="I58" s="9"/>
      <c r="J58" s="2"/>
      <c r="K58" s="2"/>
      <c r="L58" s="2"/>
      <c r="M58" s="2"/>
      <c r="N58" s="3"/>
    </row>
    <row r="59" spans="1:14">
      <c r="A59" s="2"/>
      <c r="B59" s="16"/>
      <c r="C59" s="16"/>
      <c r="D59" s="16"/>
      <c r="E59" s="16"/>
      <c r="F59" s="14"/>
      <c r="G59" s="16"/>
      <c r="H59" s="16"/>
      <c r="I59" s="9"/>
      <c r="J59" s="2"/>
      <c r="K59" s="2"/>
      <c r="L59" s="2"/>
      <c r="M59" s="2"/>
      <c r="N59" s="3"/>
    </row>
    <row r="60" spans="1:14">
      <c r="A60" s="2"/>
      <c r="B60" s="16"/>
      <c r="C60" s="16"/>
      <c r="D60" s="16"/>
      <c r="E60" s="16"/>
      <c r="F60" s="15"/>
      <c r="G60" s="16"/>
      <c r="H60" s="16"/>
      <c r="I60" s="6"/>
      <c r="J60" s="2"/>
      <c r="K60" s="2"/>
      <c r="L60" s="2"/>
      <c r="M60" s="2"/>
      <c r="N60" s="3"/>
    </row>
    <row r="61" spans="1:14" ht="13.9" customHeight="1">
      <c r="A61" s="2"/>
      <c r="B61" s="16"/>
      <c r="C61" s="16"/>
      <c r="D61" s="16"/>
      <c r="E61" s="16"/>
      <c r="F61" s="13" t="s">
        <v>92</v>
      </c>
      <c r="G61" s="16"/>
      <c r="H61" s="16"/>
      <c r="I61" s="9"/>
      <c r="J61" s="2"/>
      <c r="K61" s="2"/>
      <c r="L61" s="2"/>
      <c r="M61" s="2"/>
      <c r="N61" s="3"/>
    </row>
    <row r="62" spans="1:14">
      <c r="A62" s="2"/>
      <c r="B62" s="16"/>
      <c r="C62" s="16"/>
      <c r="D62" s="16"/>
      <c r="E62" s="16"/>
      <c r="F62" s="14"/>
      <c r="G62" s="16"/>
      <c r="H62" s="16"/>
      <c r="I62" s="9"/>
      <c r="J62" s="2"/>
      <c r="K62" s="2"/>
      <c r="L62" s="2"/>
      <c r="M62" s="2"/>
      <c r="N62" s="3"/>
    </row>
    <row r="63" spans="1:14">
      <c r="A63" s="2"/>
      <c r="B63" s="16"/>
      <c r="C63" s="16"/>
      <c r="D63" s="16"/>
      <c r="E63" s="16"/>
      <c r="F63" s="15"/>
      <c r="G63" s="16"/>
      <c r="H63" s="16"/>
      <c r="I63" s="6"/>
      <c r="J63" s="2"/>
      <c r="K63" s="2"/>
      <c r="L63" s="2"/>
      <c r="M63" s="2"/>
      <c r="N63" s="3"/>
    </row>
    <row r="64" spans="1:14">
      <c r="A64" s="2"/>
      <c r="B64" s="16"/>
      <c r="C64" s="16"/>
      <c r="D64" s="16"/>
      <c r="E64" s="16"/>
      <c r="F64" s="13" t="s">
        <v>93</v>
      </c>
      <c r="G64" s="16"/>
      <c r="H64" s="16"/>
      <c r="I64" s="9"/>
      <c r="J64" s="2"/>
      <c r="K64" s="2"/>
      <c r="L64" s="2"/>
      <c r="M64" s="2"/>
      <c r="N64" s="3"/>
    </row>
    <row r="65" spans="1:14">
      <c r="A65" s="2"/>
      <c r="B65" s="16"/>
      <c r="C65" s="16"/>
      <c r="D65" s="16"/>
      <c r="E65" s="16"/>
      <c r="F65" s="14"/>
      <c r="G65" s="16"/>
      <c r="H65" s="16"/>
      <c r="I65" s="9"/>
      <c r="J65" s="2"/>
      <c r="K65" s="2"/>
      <c r="L65" s="2"/>
      <c r="M65" s="2"/>
      <c r="N65" s="3"/>
    </row>
    <row r="66" spans="1:14">
      <c r="A66" s="2"/>
      <c r="B66" s="16"/>
      <c r="C66" s="16"/>
      <c r="D66" s="16"/>
      <c r="E66" s="16"/>
      <c r="F66" s="15"/>
      <c r="G66" s="16"/>
      <c r="H66" s="16"/>
      <c r="I66" s="6" t="s">
        <v>44</v>
      </c>
      <c r="J66" s="2"/>
      <c r="K66" s="2">
        <f>SUM(K55:K65)</f>
        <v>52</v>
      </c>
      <c r="L66" s="2"/>
      <c r="M66" s="2">
        <f>SUM(M55:M65)</f>
        <v>52</v>
      </c>
      <c r="N66" s="3"/>
    </row>
    <row r="67" spans="1:14" ht="13.9" customHeight="1">
      <c r="A67" s="2">
        <v>6.1</v>
      </c>
      <c r="B67" s="16"/>
      <c r="C67" s="16"/>
      <c r="D67" s="16"/>
      <c r="E67" s="16" t="s">
        <v>94</v>
      </c>
      <c r="F67" s="13" t="s">
        <v>95</v>
      </c>
      <c r="G67" s="16">
        <v>60</v>
      </c>
      <c r="H67" s="16">
        <f>K69</f>
        <v>0</v>
      </c>
      <c r="I67" s="9"/>
      <c r="J67" s="2"/>
      <c r="K67" s="2"/>
      <c r="L67" s="2"/>
      <c r="M67" s="2"/>
      <c r="N67" s="2"/>
    </row>
    <row r="68" spans="1:14">
      <c r="A68" s="2"/>
      <c r="B68" s="16"/>
      <c r="C68" s="16"/>
      <c r="D68" s="16"/>
      <c r="E68" s="16"/>
      <c r="F68" s="14"/>
      <c r="G68" s="16"/>
      <c r="H68" s="16"/>
      <c r="I68" s="9"/>
      <c r="J68" s="2"/>
      <c r="K68" s="2"/>
      <c r="L68" s="2"/>
      <c r="M68" s="2"/>
      <c r="N68" s="2"/>
    </row>
    <row r="69" spans="1:14">
      <c r="A69" s="2"/>
      <c r="B69" s="16"/>
      <c r="C69" s="16"/>
      <c r="D69" s="16"/>
      <c r="E69" s="16"/>
      <c r="F69" s="15"/>
      <c r="G69" s="16"/>
      <c r="H69" s="16"/>
      <c r="I69" s="6" t="s">
        <v>44</v>
      </c>
      <c r="J69" s="2"/>
      <c r="K69" s="2"/>
      <c r="L69" s="2"/>
      <c r="M69" s="2"/>
      <c r="N69" s="2"/>
    </row>
    <row r="70" spans="1:14">
      <c r="A70" s="2"/>
      <c r="B70" s="2"/>
      <c r="C70" s="2"/>
      <c r="D70" s="2"/>
      <c r="E70" s="2"/>
      <c r="F70" s="2" t="s">
        <v>96</v>
      </c>
      <c r="G70" s="2">
        <f>SUM(G6:G69)</f>
        <v>1500</v>
      </c>
      <c r="H70" s="2">
        <f>SUM(H6:H69)</f>
        <v>605.85799999999995</v>
      </c>
      <c r="I70" s="2"/>
      <c r="J70" s="2">
        <f>J4+J5</f>
        <v>600</v>
      </c>
      <c r="K70" s="2">
        <f>K20+K25+K29+K35+K40+K45+K48+K51+K54+K66+K69</f>
        <v>605.85799999999995</v>
      </c>
      <c r="L70" s="2">
        <f>L20+L25+L29+L35+L40+L45+L48+L51+L54+L66+L69</f>
        <v>640.38049999999998</v>
      </c>
      <c r="M70" s="2">
        <f>M20+M25+M29+M35+M40+M45+M48+M51+M54+M66+M69</f>
        <v>679.04449999999997</v>
      </c>
      <c r="N70" s="2"/>
    </row>
  </sheetData>
  <mergeCells count="60">
    <mergeCell ref="H52:H54"/>
    <mergeCell ref="H2:H3"/>
    <mergeCell ref="L2:L3"/>
    <mergeCell ref="M2:M3"/>
    <mergeCell ref="N2:N3"/>
    <mergeCell ref="H55:H66"/>
    <mergeCell ref="H6:H20"/>
    <mergeCell ref="H21:H25"/>
    <mergeCell ref="H26:H29"/>
    <mergeCell ref="H30:H35"/>
    <mergeCell ref="F64:F66"/>
    <mergeCell ref="F67:F69"/>
    <mergeCell ref="H67:H69"/>
    <mergeCell ref="I2:I3"/>
    <mergeCell ref="J2:J3"/>
    <mergeCell ref="K2:K3"/>
    <mergeCell ref="H36:H40"/>
    <mergeCell ref="H41:H45"/>
    <mergeCell ref="H46:H48"/>
    <mergeCell ref="H49:H51"/>
    <mergeCell ref="G2:G3"/>
    <mergeCell ref="G6:G20"/>
    <mergeCell ref="G21:G25"/>
    <mergeCell ref="G26:G29"/>
    <mergeCell ref="F58:F60"/>
    <mergeCell ref="F61:F63"/>
    <mergeCell ref="G49:G51"/>
    <mergeCell ref="G52:G54"/>
    <mergeCell ref="G55:G66"/>
    <mergeCell ref="G67:G69"/>
    <mergeCell ref="G30:G35"/>
    <mergeCell ref="G36:G40"/>
    <mergeCell ref="G41:G45"/>
    <mergeCell ref="G46:G48"/>
    <mergeCell ref="F33:F35"/>
    <mergeCell ref="F36:F40"/>
    <mergeCell ref="F41:F45"/>
    <mergeCell ref="F46:F48"/>
    <mergeCell ref="F49:F51"/>
    <mergeCell ref="F52:F54"/>
    <mergeCell ref="A1:N1"/>
    <mergeCell ref="A2:A3"/>
    <mergeCell ref="B2:B3"/>
    <mergeCell ref="B6:B69"/>
    <mergeCell ref="C2:C3"/>
    <mergeCell ref="C6:C69"/>
    <mergeCell ref="D2:D3"/>
    <mergeCell ref="D6:D69"/>
    <mergeCell ref="E2:E3"/>
    <mergeCell ref="E6:E29"/>
    <mergeCell ref="F2:F3"/>
    <mergeCell ref="F6:F20"/>
    <mergeCell ref="E30:E35"/>
    <mergeCell ref="E36:E54"/>
    <mergeCell ref="E55:E66"/>
    <mergeCell ref="E67:E69"/>
    <mergeCell ref="F55:F57"/>
    <mergeCell ref="F21:F25"/>
    <mergeCell ref="F26:F29"/>
    <mergeCell ref="F30:F32"/>
  </mergeCells>
  <phoneticPr fontId="8" type="noConversion"/>
  <pageMargins left="0.75" right="0.75" top="1" bottom="1" header="0.5" footer="0.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2" rgbClr="AFC8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Administrator</cp:lastModifiedBy>
  <dcterms:created xsi:type="dcterms:W3CDTF">2022-03-15T07:10:00Z</dcterms:created>
  <dcterms:modified xsi:type="dcterms:W3CDTF">2022-03-15T07:33:39Z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98C5E847E39947CFAF92C6455003A649</vt:lpwstr>
  </property>
  <property fmtid="{D5CDD505-2E9C-101B-9397-08002B2CF9AE}" pid="3" name="KSOProductBuildVer">
    <vt:lpwstr>2052-11.1.0.11365</vt:lpwstr>
  </property>
</Properties>
</file>