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0500"/>
  </bookViews>
  <sheets>
    <sheet name="Sheet1" sheetId="1" r:id="rId1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B194" i="1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<sst xmlns="http://schemas.openxmlformats.org/spreadsheetml/2006/main" count="362" uniqueCount="23">
  <si>
    <t>岗位代码</t>
  </si>
  <si>
    <t>准考证号</t>
  </si>
  <si>
    <t>笔试成绩</t>
  </si>
  <si>
    <t>入围资格复审</t>
  </si>
  <si>
    <t>01_医士</t>
  </si>
  <si>
    <t>缺考</t>
    <phoneticPr fontId="5" type="noConversion"/>
  </si>
  <si>
    <t>02_医师</t>
  </si>
  <si>
    <t>*</t>
    <phoneticPr fontId="5" type="noConversion"/>
  </si>
  <si>
    <t>04_医师</t>
  </si>
  <si>
    <t>05_技师</t>
  </si>
  <si>
    <t>06_技士</t>
  </si>
  <si>
    <t>07_护师</t>
  </si>
  <si>
    <t>09_医士</t>
  </si>
  <si>
    <t>10_技士</t>
  </si>
  <si>
    <t>11_技士</t>
  </si>
  <si>
    <t>12_药士</t>
  </si>
  <si>
    <t>13_药士</t>
  </si>
  <si>
    <t>14_护士</t>
  </si>
  <si>
    <t>15_护士</t>
  </si>
  <si>
    <t>16_护士</t>
  </si>
  <si>
    <t>17_护士</t>
  </si>
  <si>
    <t>备注：“*”为入围资格复审名单。</t>
    <phoneticPr fontId="5" type="noConversion"/>
  </si>
  <si>
    <t>附件：2022年春季南通市海门区部分医疗卫生单位公开招聘                 合同制人员笔试成绩及入围资格复审人员名单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</si>
</sst>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6"/>
  <sheetViews>
    <sheetView tabSelected="1" workbookViewId="0">
      <selection activeCell="C7" sqref="C7"/>
    </sheetView>
  </sheetViews>
  <sheetFormatPr defaultColWidth="9" defaultRowHeight="13.5"/>
  <cols>
    <col min="1" max="1" width="14" customWidth="1"/>
    <col min="2" max="2" width="20.375" style="1" customWidth="1"/>
    <col min="3" max="3" width="25.75" style="2" customWidth="1"/>
    <col min="4" max="4" width="22.25" style="2" customWidth="1"/>
  </cols>
  <sheetData>
    <row r="1" spans="1:4" ht="65.099999999999994" customHeight="1">
      <c r="A1" s="6" t="s">
        <v>22</v>
      </c>
      <c r="B1" s="6"/>
      <c r="C1" s="6"/>
      <c r="D1" s="6"/>
    </row>
    <row r="2" spans="1:4" ht="21.95" customHeight="1">
      <c r="A2" s="3" t="s">
        <v>0</v>
      </c>
      <c r="B2" s="4" t="s">
        <v>1</v>
      </c>
      <c r="C2" s="5" t="s">
        <v>2</v>
      </c>
      <c r="D2" s="5" t="s">
        <v>3</v>
      </c>
    </row>
    <row r="3" spans="1:4" ht="24.95" customHeight="1">
      <c r="A3" s="4" t="s">
        <v>4</v>
      </c>
      <c r="B3" s="4" t="str">
        <f>"3010620"</f>
        <v>3010620</v>
      </c>
      <c r="C3" s="4" t="s">
        <v>5</v>
      </c>
      <c r="D3" s="4"/>
    </row>
    <row r="4" spans="1:4" ht="24.95" customHeight="1">
      <c r="A4" s="4" t="s">
        <v>6</v>
      </c>
      <c r="B4" s="4" t="str">
        <f>"3020603"</f>
        <v>3020603</v>
      </c>
      <c r="C4" s="4">
        <v>66</v>
      </c>
      <c r="D4" s="4" t="s">
        <v>7</v>
      </c>
    </row>
    <row r="5" spans="1:4" ht="24.95" customHeight="1">
      <c r="A5" s="4" t="s">
        <v>6</v>
      </c>
      <c r="B5" s="4" t="str">
        <f>"3020601"</f>
        <v>3020601</v>
      </c>
      <c r="C5" s="4">
        <v>59</v>
      </c>
      <c r="D5" s="4"/>
    </row>
    <row r="6" spans="1:4" ht="24.95" customHeight="1">
      <c r="A6" s="4" t="s">
        <v>6</v>
      </c>
      <c r="B6" s="4" t="str">
        <f>"3020602"</f>
        <v>3020602</v>
      </c>
      <c r="C6" s="4" t="s">
        <v>5</v>
      </c>
      <c r="D6" s="4"/>
    </row>
    <row r="7" spans="1:4" ht="24.95" customHeight="1">
      <c r="A7" s="4" t="s">
        <v>8</v>
      </c>
      <c r="B7" s="4" t="str">
        <f>"3040517"</f>
        <v>3040517</v>
      </c>
      <c r="C7" s="4">
        <v>91</v>
      </c>
      <c r="D7" s="4" t="s">
        <v>7</v>
      </c>
    </row>
    <row r="8" spans="1:4" ht="24.95" customHeight="1">
      <c r="A8" s="4" t="s">
        <v>8</v>
      </c>
      <c r="B8" s="4" t="str">
        <f>"3040509"</f>
        <v>3040509</v>
      </c>
      <c r="C8" s="4">
        <v>79</v>
      </c>
      <c r="D8" s="4" t="s">
        <v>7</v>
      </c>
    </row>
    <row r="9" spans="1:4" ht="24.95" customHeight="1">
      <c r="A9" s="4" t="s">
        <v>8</v>
      </c>
      <c r="B9" s="4" t="str">
        <f>"3040501"</f>
        <v>3040501</v>
      </c>
      <c r="C9" s="4" t="s">
        <v>5</v>
      </c>
      <c r="D9" s="4"/>
    </row>
    <row r="10" spans="1:4" ht="24.95" customHeight="1">
      <c r="A10" s="4" t="s">
        <v>8</v>
      </c>
      <c r="B10" s="4" t="str">
        <f>"3040502"</f>
        <v>3040502</v>
      </c>
      <c r="C10" s="4" t="s">
        <v>5</v>
      </c>
      <c r="D10" s="4"/>
    </row>
    <row r="11" spans="1:4" ht="24.95" customHeight="1">
      <c r="A11" s="4" t="s">
        <v>8</v>
      </c>
      <c r="B11" s="4" t="str">
        <f>"3040503"</f>
        <v>3040503</v>
      </c>
      <c r="C11" s="4" t="s">
        <v>5</v>
      </c>
      <c r="D11" s="4"/>
    </row>
    <row r="12" spans="1:4" ht="24.95" customHeight="1">
      <c r="A12" s="4" t="s">
        <v>8</v>
      </c>
      <c r="B12" s="4" t="str">
        <f>"3040504"</f>
        <v>3040504</v>
      </c>
      <c r="C12" s="4" t="s">
        <v>5</v>
      </c>
      <c r="D12" s="4"/>
    </row>
    <row r="13" spans="1:4" ht="24.95" customHeight="1">
      <c r="A13" s="4" t="s">
        <v>8</v>
      </c>
      <c r="B13" s="4" t="str">
        <f>"3040505"</f>
        <v>3040505</v>
      </c>
      <c r="C13" s="4" t="s">
        <v>5</v>
      </c>
      <c r="D13" s="4"/>
    </row>
    <row r="14" spans="1:4" ht="24.95" customHeight="1">
      <c r="A14" s="4" t="s">
        <v>8</v>
      </c>
      <c r="B14" s="4" t="str">
        <f>"3040506"</f>
        <v>3040506</v>
      </c>
      <c r="C14" s="4" t="s">
        <v>5</v>
      </c>
      <c r="D14" s="4"/>
    </row>
    <row r="15" spans="1:4" ht="24.95" customHeight="1">
      <c r="A15" s="4" t="s">
        <v>8</v>
      </c>
      <c r="B15" s="4" t="str">
        <f>"3040507"</f>
        <v>3040507</v>
      </c>
      <c r="C15" s="4" t="s">
        <v>5</v>
      </c>
      <c r="D15" s="4"/>
    </row>
    <row r="16" spans="1:4" ht="24.95" customHeight="1">
      <c r="A16" s="4" t="s">
        <v>8</v>
      </c>
      <c r="B16" s="4" t="str">
        <f>"3040508"</f>
        <v>3040508</v>
      </c>
      <c r="C16" s="4" t="s">
        <v>5</v>
      </c>
      <c r="D16" s="4"/>
    </row>
    <row r="17" spans="1:4" ht="24.95" customHeight="1">
      <c r="A17" s="4" t="s">
        <v>8</v>
      </c>
      <c r="B17" s="4" t="str">
        <f>"3040510"</f>
        <v>3040510</v>
      </c>
      <c r="C17" s="4" t="s">
        <v>5</v>
      </c>
      <c r="D17" s="4"/>
    </row>
    <row r="18" spans="1:4" ht="24.95" customHeight="1">
      <c r="A18" s="4" t="s">
        <v>8</v>
      </c>
      <c r="B18" s="4" t="str">
        <f>"3040511"</f>
        <v>3040511</v>
      </c>
      <c r="C18" s="4" t="s">
        <v>5</v>
      </c>
      <c r="D18" s="4"/>
    </row>
    <row r="19" spans="1:4" ht="24.95" customHeight="1">
      <c r="A19" s="4" t="s">
        <v>8</v>
      </c>
      <c r="B19" s="4" t="str">
        <f>"3040512"</f>
        <v>3040512</v>
      </c>
      <c r="C19" s="4" t="s">
        <v>5</v>
      </c>
      <c r="D19" s="4"/>
    </row>
    <row r="20" spans="1:4" ht="24.95" customHeight="1">
      <c r="A20" s="4" t="s">
        <v>8</v>
      </c>
      <c r="B20" s="4" t="str">
        <f>"3040513"</f>
        <v>3040513</v>
      </c>
      <c r="C20" s="4" t="s">
        <v>5</v>
      </c>
      <c r="D20" s="4"/>
    </row>
    <row r="21" spans="1:4" ht="24.95" customHeight="1">
      <c r="A21" s="4" t="s">
        <v>8</v>
      </c>
      <c r="B21" s="4" t="str">
        <f>"3040514"</f>
        <v>3040514</v>
      </c>
      <c r="C21" s="4" t="s">
        <v>5</v>
      </c>
      <c r="D21" s="4"/>
    </row>
    <row r="22" spans="1:4" ht="24.95" customHeight="1">
      <c r="A22" s="4" t="s">
        <v>8</v>
      </c>
      <c r="B22" s="4" t="str">
        <f>"3040515"</f>
        <v>3040515</v>
      </c>
      <c r="C22" s="4" t="s">
        <v>5</v>
      </c>
      <c r="D22" s="4"/>
    </row>
    <row r="23" spans="1:4" ht="24.95" customHeight="1">
      <c r="A23" s="4" t="s">
        <v>8</v>
      </c>
      <c r="B23" s="4" t="str">
        <f>"3040516"</f>
        <v>3040516</v>
      </c>
      <c r="C23" s="4" t="s">
        <v>5</v>
      </c>
      <c r="D23" s="4"/>
    </row>
    <row r="24" spans="1:4" ht="24.95" customHeight="1">
      <c r="A24" s="4" t="s">
        <v>9</v>
      </c>
      <c r="B24" s="4" t="str">
        <f>"3050701"</f>
        <v>3050701</v>
      </c>
      <c r="C24" s="4" t="s">
        <v>5</v>
      </c>
      <c r="D24" s="4"/>
    </row>
    <row r="25" spans="1:4" ht="24.95" customHeight="1">
      <c r="A25" s="4" t="s">
        <v>9</v>
      </c>
      <c r="B25" s="4" t="str">
        <f>"3050702"</f>
        <v>3050702</v>
      </c>
      <c r="C25" s="4" t="s">
        <v>5</v>
      </c>
      <c r="D25" s="4"/>
    </row>
    <row r="26" spans="1:4" ht="24.95" customHeight="1">
      <c r="A26" s="4" t="s">
        <v>9</v>
      </c>
      <c r="B26" s="4" t="str">
        <f>"3050703"</f>
        <v>3050703</v>
      </c>
      <c r="C26" s="4" t="s">
        <v>5</v>
      </c>
      <c r="D26" s="4"/>
    </row>
    <row r="27" spans="1:4" ht="24.95" customHeight="1">
      <c r="A27" s="4" t="s">
        <v>9</v>
      </c>
      <c r="B27" s="4" t="str">
        <f>"3050704"</f>
        <v>3050704</v>
      </c>
      <c r="C27" s="4" t="s">
        <v>5</v>
      </c>
      <c r="D27" s="4"/>
    </row>
    <row r="28" spans="1:4" ht="24.95" customHeight="1">
      <c r="A28" s="4" t="s">
        <v>9</v>
      </c>
      <c r="B28" s="4" t="str">
        <f>"3050705"</f>
        <v>3050705</v>
      </c>
      <c r="C28" s="4" t="s">
        <v>5</v>
      </c>
      <c r="D28" s="4"/>
    </row>
    <row r="29" spans="1:4" ht="24.95" customHeight="1">
      <c r="A29" s="4" t="s">
        <v>9</v>
      </c>
      <c r="B29" s="4" t="str">
        <f>"3050706"</f>
        <v>3050706</v>
      </c>
      <c r="C29" s="4" t="s">
        <v>5</v>
      </c>
      <c r="D29" s="4"/>
    </row>
    <row r="30" spans="1:4" ht="24.95" customHeight="1">
      <c r="A30" s="4" t="s">
        <v>10</v>
      </c>
      <c r="B30" s="4" t="str">
        <f>"3060325"</f>
        <v>3060325</v>
      </c>
      <c r="C30" s="4" t="s">
        <v>5</v>
      </c>
      <c r="D30" s="4"/>
    </row>
    <row r="31" spans="1:4" ht="24.95" customHeight="1">
      <c r="A31" s="4" t="s">
        <v>10</v>
      </c>
      <c r="B31" s="4" t="str">
        <f>"3060326"</f>
        <v>3060326</v>
      </c>
      <c r="C31" s="4" t="s">
        <v>5</v>
      </c>
      <c r="D31" s="4"/>
    </row>
    <row r="32" spans="1:4" ht="24.95" customHeight="1">
      <c r="A32" s="4" t="s">
        <v>10</v>
      </c>
      <c r="B32" s="4" t="str">
        <f>"3060327"</f>
        <v>3060327</v>
      </c>
      <c r="C32" s="4" t="s">
        <v>5</v>
      </c>
      <c r="D32" s="4"/>
    </row>
    <row r="33" spans="1:4" ht="24.95" customHeight="1">
      <c r="A33" s="4" t="s">
        <v>10</v>
      </c>
      <c r="B33" s="4" t="str">
        <f>"3060328"</f>
        <v>3060328</v>
      </c>
      <c r="C33" s="4" t="s">
        <v>5</v>
      </c>
      <c r="D33" s="4"/>
    </row>
    <row r="34" spans="1:4" ht="24.95" customHeight="1">
      <c r="A34" s="4" t="s">
        <v>10</v>
      </c>
      <c r="B34" s="4" t="str">
        <f>"3060329"</f>
        <v>3060329</v>
      </c>
      <c r="C34" s="4" t="s">
        <v>5</v>
      </c>
      <c r="D34" s="4"/>
    </row>
    <row r="35" spans="1:4" ht="24.95" customHeight="1">
      <c r="A35" s="4" t="s">
        <v>10</v>
      </c>
      <c r="B35" s="4" t="str">
        <f>"3060330"</f>
        <v>3060330</v>
      </c>
      <c r="C35" s="4" t="s">
        <v>5</v>
      </c>
      <c r="D35" s="4"/>
    </row>
    <row r="36" spans="1:4" ht="24.95" customHeight="1">
      <c r="A36" s="4" t="s">
        <v>11</v>
      </c>
      <c r="B36" s="4" t="str">
        <f>"3070106"</f>
        <v>3070106</v>
      </c>
      <c r="C36" s="4">
        <v>71</v>
      </c>
      <c r="D36" s="4" t="s">
        <v>7</v>
      </c>
    </row>
    <row r="37" spans="1:4" ht="24.95" customHeight="1">
      <c r="A37" s="4" t="s">
        <v>11</v>
      </c>
      <c r="B37" s="4" t="str">
        <f>"3070103"</f>
        <v>3070103</v>
      </c>
      <c r="C37" s="4">
        <v>70</v>
      </c>
      <c r="D37" s="4" t="s">
        <v>7</v>
      </c>
    </row>
    <row r="38" spans="1:4" ht="24.95" customHeight="1">
      <c r="A38" s="4" t="s">
        <v>11</v>
      </c>
      <c r="B38" s="4" t="str">
        <f>"3070105"</f>
        <v>3070105</v>
      </c>
      <c r="C38" s="4">
        <v>70</v>
      </c>
      <c r="D38" s="4" t="s">
        <v>7</v>
      </c>
    </row>
    <row r="39" spans="1:4" ht="24.95" customHeight="1">
      <c r="A39" s="4" t="s">
        <v>11</v>
      </c>
      <c r="B39" s="4" t="str">
        <f>"3070102"</f>
        <v>3070102</v>
      </c>
      <c r="C39" s="4">
        <v>66</v>
      </c>
      <c r="D39" s="4" t="s">
        <v>7</v>
      </c>
    </row>
    <row r="40" spans="1:4" ht="24.95" customHeight="1">
      <c r="A40" s="4" t="s">
        <v>11</v>
      </c>
      <c r="B40" s="4" t="str">
        <f>"3070101"</f>
        <v>3070101</v>
      </c>
      <c r="C40" s="4">
        <v>61</v>
      </c>
      <c r="D40" s="4" t="s">
        <v>7</v>
      </c>
    </row>
    <row r="41" spans="1:4" ht="24.95" customHeight="1">
      <c r="A41" s="4" t="s">
        <v>11</v>
      </c>
      <c r="B41" s="4" t="str">
        <f>"3070104"</f>
        <v>3070104</v>
      </c>
      <c r="C41" s="4" t="s">
        <v>5</v>
      </c>
      <c r="D41" s="4"/>
    </row>
    <row r="42" spans="1:4" ht="24.95" customHeight="1">
      <c r="A42" s="4" t="s">
        <v>12</v>
      </c>
      <c r="B42" s="4" t="str">
        <f>"3090611"</f>
        <v>3090611</v>
      </c>
      <c r="C42" s="4">
        <v>61</v>
      </c>
      <c r="D42" s="4" t="s">
        <v>7</v>
      </c>
    </row>
    <row r="43" spans="1:4" ht="24.95" customHeight="1">
      <c r="A43" s="4" t="s">
        <v>12</v>
      </c>
      <c r="B43" s="4" t="str">
        <f>"3090604"</f>
        <v>3090604</v>
      </c>
      <c r="C43" s="4" t="s">
        <v>5</v>
      </c>
      <c r="D43" s="4"/>
    </row>
    <row r="44" spans="1:4" ht="24.95" customHeight="1">
      <c r="A44" s="4" t="s">
        <v>12</v>
      </c>
      <c r="B44" s="4" t="str">
        <f>"3090605"</f>
        <v>3090605</v>
      </c>
      <c r="C44" s="4" t="s">
        <v>5</v>
      </c>
      <c r="D44" s="4"/>
    </row>
    <row r="45" spans="1:4" ht="24.95" customHeight="1">
      <c r="A45" s="4" t="s">
        <v>12</v>
      </c>
      <c r="B45" s="4" t="str">
        <f>"3090606"</f>
        <v>3090606</v>
      </c>
      <c r="C45" s="4" t="s">
        <v>5</v>
      </c>
      <c r="D45" s="4"/>
    </row>
    <row r="46" spans="1:4" ht="24.95" customHeight="1">
      <c r="A46" s="4" t="s">
        <v>12</v>
      </c>
      <c r="B46" s="4" t="str">
        <f>"3090607"</f>
        <v>3090607</v>
      </c>
      <c r="C46" s="4" t="s">
        <v>5</v>
      </c>
      <c r="D46" s="4"/>
    </row>
    <row r="47" spans="1:4" ht="24.95" customHeight="1">
      <c r="A47" s="4" t="s">
        <v>12</v>
      </c>
      <c r="B47" s="4" t="str">
        <f>"3090608"</f>
        <v>3090608</v>
      </c>
      <c r="C47" s="4" t="s">
        <v>5</v>
      </c>
      <c r="D47" s="4"/>
    </row>
    <row r="48" spans="1:4" ht="24.95" customHeight="1">
      <c r="A48" s="4" t="s">
        <v>12</v>
      </c>
      <c r="B48" s="4" t="str">
        <f>"3090609"</f>
        <v>3090609</v>
      </c>
      <c r="C48" s="4" t="s">
        <v>5</v>
      </c>
      <c r="D48" s="4"/>
    </row>
    <row r="49" spans="1:4" ht="24.95" customHeight="1">
      <c r="A49" s="4" t="s">
        <v>12</v>
      </c>
      <c r="B49" s="4" t="str">
        <f>"3090610"</f>
        <v>3090610</v>
      </c>
      <c r="C49" s="4" t="s">
        <v>5</v>
      </c>
      <c r="D49" s="4"/>
    </row>
    <row r="50" spans="1:4" ht="24.95" customHeight="1">
      <c r="A50" s="4" t="s">
        <v>12</v>
      </c>
      <c r="B50" s="4" t="str">
        <f>"3090612"</f>
        <v>3090612</v>
      </c>
      <c r="C50" s="4" t="s">
        <v>5</v>
      </c>
      <c r="D50" s="4"/>
    </row>
    <row r="51" spans="1:4" ht="24.95" customHeight="1">
      <c r="A51" s="4" t="s">
        <v>12</v>
      </c>
      <c r="B51" s="4" t="str">
        <f>"3090613"</f>
        <v>3090613</v>
      </c>
      <c r="C51" s="4" t="s">
        <v>5</v>
      </c>
      <c r="D51" s="4"/>
    </row>
    <row r="52" spans="1:4" ht="24.95" customHeight="1">
      <c r="A52" s="4" t="s">
        <v>12</v>
      </c>
      <c r="B52" s="4" t="str">
        <f>"3090614"</f>
        <v>3090614</v>
      </c>
      <c r="C52" s="4" t="s">
        <v>5</v>
      </c>
      <c r="D52" s="4"/>
    </row>
    <row r="53" spans="1:4" ht="24.95" customHeight="1">
      <c r="A53" s="4" t="s">
        <v>12</v>
      </c>
      <c r="B53" s="4" t="str">
        <f>"3090615"</f>
        <v>3090615</v>
      </c>
      <c r="C53" s="4" t="s">
        <v>5</v>
      </c>
      <c r="D53" s="4"/>
    </row>
    <row r="54" spans="1:4" ht="24.95" customHeight="1">
      <c r="A54" s="4" t="s">
        <v>12</v>
      </c>
      <c r="B54" s="4" t="str">
        <f>"3090616"</f>
        <v>3090616</v>
      </c>
      <c r="C54" s="4" t="s">
        <v>5</v>
      </c>
      <c r="D54" s="4"/>
    </row>
    <row r="55" spans="1:4" ht="24.95" customHeight="1">
      <c r="A55" s="4" t="s">
        <v>12</v>
      </c>
      <c r="B55" s="4" t="str">
        <f>"3090617"</f>
        <v>3090617</v>
      </c>
      <c r="C55" s="4" t="s">
        <v>5</v>
      </c>
      <c r="D55" s="4"/>
    </row>
    <row r="56" spans="1:4" ht="24.95" customHeight="1">
      <c r="A56" s="4" t="s">
        <v>12</v>
      </c>
      <c r="B56" s="4" t="str">
        <f>"3090618"</f>
        <v>3090618</v>
      </c>
      <c r="C56" s="4" t="s">
        <v>5</v>
      </c>
      <c r="D56" s="4"/>
    </row>
    <row r="57" spans="1:4" ht="24.95" customHeight="1">
      <c r="A57" s="4" t="s">
        <v>12</v>
      </c>
      <c r="B57" s="4" t="str">
        <f>"3090619"</f>
        <v>3090619</v>
      </c>
      <c r="C57" s="4" t="s">
        <v>5</v>
      </c>
      <c r="D57" s="4"/>
    </row>
    <row r="58" spans="1:4" ht="24.95" customHeight="1">
      <c r="A58" s="4" t="s">
        <v>13</v>
      </c>
      <c r="B58" s="4" t="str">
        <f>"3100420"</f>
        <v>3100420</v>
      </c>
      <c r="C58" s="4">
        <v>92</v>
      </c>
      <c r="D58" s="4" t="s">
        <v>7</v>
      </c>
    </row>
    <row r="59" spans="1:4" ht="24.95" customHeight="1">
      <c r="A59" s="4" t="s">
        <v>13</v>
      </c>
      <c r="B59" s="4" t="str">
        <f>"3100412"</f>
        <v>3100412</v>
      </c>
      <c r="C59" s="4">
        <v>82</v>
      </c>
      <c r="D59" s="4" t="s">
        <v>7</v>
      </c>
    </row>
    <row r="60" spans="1:4" ht="24.95" customHeight="1">
      <c r="A60" s="4" t="s">
        <v>13</v>
      </c>
      <c r="B60" s="4" t="str">
        <f>"3100402"</f>
        <v>3100402</v>
      </c>
      <c r="C60" s="4">
        <v>75</v>
      </c>
      <c r="D60" s="4" t="s">
        <v>7</v>
      </c>
    </row>
    <row r="61" spans="1:4" ht="24.95" customHeight="1">
      <c r="A61" s="4" t="s">
        <v>13</v>
      </c>
      <c r="B61" s="4" t="str">
        <f>"3100401"</f>
        <v>3100401</v>
      </c>
      <c r="C61" s="4" t="s">
        <v>5</v>
      </c>
      <c r="D61" s="4"/>
    </row>
    <row r="62" spans="1:4" ht="24.95" customHeight="1">
      <c r="A62" s="4" t="s">
        <v>13</v>
      </c>
      <c r="B62" s="4" t="str">
        <f>"3100403"</f>
        <v>3100403</v>
      </c>
      <c r="C62" s="4" t="s">
        <v>5</v>
      </c>
      <c r="D62" s="4"/>
    </row>
    <row r="63" spans="1:4" ht="24.95" customHeight="1">
      <c r="A63" s="4" t="s">
        <v>13</v>
      </c>
      <c r="B63" s="4" t="str">
        <f>"3100404"</f>
        <v>3100404</v>
      </c>
      <c r="C63" s="4" t="s">
        <v>5</v>
      </c>
      <c r="D63" s="4"/>
    </row>
    <row r="64" spans="1:4" ht="24.95" customHeight="1">
      <c r="A64" s="4" t="s">
        <v>13</v>
      </c>
      <c r="B64" s="4" t="str">
        <f>"3100405"</f>
        <v>3100405</v>
      </c>
      <c r="C64" s="4" t="s">
        <v>5</v>
      </c>
      <c r="D64" s="4"/>
    </row>
    <row r="65" spans="1:4" ht="24.95" customHeight="1">
      <c r="A65" s="4" t="s">
        <v>13</v>
      </c>
      <c r="B65" s="4" t="str">
        <f>"3100406"</f>
        <v>3100406</v>
      </c>
      <c r="C65" s="4" t="s">
        <v>5</v>
      </c>
      <c r="D65" s="4"/>
    </row>
    <row r="66" spans="1:4" ht="24.95" customHeight="1">
      <c r="A66" s="4" t="s">
        <v>13</v>
      </c>
      <c r="B66" s="4" t="str">
        <f>"3100407"</f>
        <v>3100407</v>
      </c>
      <c r="C66" s="4" t="s">
        <v>5</v>
      </c>
      <c r="D66" s="4"/>
    </row>
    <row r="67" spans="1:4" ht="24.95" customHeight="1">
      <c r="A67" s="4" t="s">
        <v>13</v>
      </c>
      <c r="B67" s="4" t="str">
        <f>"3100408"</f>
        <v>3100408</v>
      </c>
      <c r="C67" s="4" t="s">
        <v>5</v>
      </c>
      <c r="D67" s="4"/>
    </row>
    <row r="68" spans="1:4" ht="24.95" customHeight="1">
      <c r="A68" s="4" t="s">
        <v>13</v>
      </c>
      <c r="B68" s="4" t="str">
        <f>"3100409"</f>
        <v>3100409</v>
      </c>
      <c r="C68" s="4" t="s">
        <v>5</v>
      </c>
      <c r="D68" s="4"/>
    </row>
    <row r="69" spans="1:4" ht="24.95" customHeight="1">
      <c r="A69" s="4" t="s">
        <v>13</v>
      </c>
      <c r="B69" s="4" t="str">
        <f>"3100410"</f>
        <v>3100410</v>
      </c>
      <c r="C69" s="4" t="s">
        <v>5</v>
      </c>
      <c r="D69" s="4"/>
    </row>
    <row r="70" spans="1:4" ht="24.95" customHeight="1">
      <c r="A70" s="4" t="s">
        <v>13</v>
      </c>
      <c r="B70" s="4" t="str">
        <f>"3100411"</f>
        <v>3100411</v>
      </c>
      <c r="C70" s="4" t="s">
        <v>5</v>
      </c>
      <c r="D70" s="4"/>
    </row>
    <row r="71" spans="1:4" ht="24.95" customHeight="1">
      <c r="A71" s="4" t="s">
        <v>13</v>
      </c>
      <c r="B71" s="4" t="str">
        <f>"3100413"</f>
        <v>3100413</v>
      </c>
      <c r="C71" s="4" t="s">
        <v>5</v>
      </c>
      <c r="D71" s="4"/>
    </row>
    <row r="72" spans="1:4" ht="24.95" customHeight="1">
      <c r="A72" s="4" t="s">
        <v>13</v>
      </c>
      <c r="B72" s="4" t="str">
        <f>"3100414"</f>
        <v>3100414</v>
      </c>
      <c r="C72" s="4" t="s">
        <v>5</v>
      </c>
      <c r="D72" s="4"/>
    </row>
    <row r="73" spans="1:4" ht="24.95" customHeight="1">
      <c r="A73" s="4" t="s">
        <v>13</v>
      </c>
      <c r="B73" s="4" t="str">
        <f>"3100415"</f>
        <v>3100415</v>
      </c>
      <c r="C73" s="4" t="s">
        <v>5</v>
      </c>
      <c r="D73" s="4"/>
    </row>
    <row r="74" spans="1:4" ht="24.95" customHeight="1">
      <c r="A74" s="4" t="s">
        <v>13</v>
      </c>
      <c r="B74" s="4" t="str">
        <f>"3100416"</f>
        <v>3100416</v>
      </c>
      <c r="C74" s="4" t="s">
        <v>5</v>
      </c>
      <c r="D74" s="4"/>
    </row>
    <row r="75" spans="1:4" ht="24.95" customHeight="1">
      <c r="A75" s="4" t="s">
        <v>13</v>
      </c>
      <c r="B75" s="4" t="str">
        <f>"3100417"</f>
        <v>3100417</v>
      </c>
      <c r="C75" s="4" t="s">
        <v>5</v>
      </c>
      <c r="D75" s="4"/>
    </row>
    <row r="76" spans="1:4" ht="24.95" customHeight="1">
      <c r="A76" s="4" t="s">
        <v>13</v>
      </c>
      <c r="B76" s="4" t="str">
        <f>"3100418"</f>
        <v>3100418</v>
      </c>
      <c r="C76" s="4" t="s">
        <v>5</v>
      </c>
      <c r="D76" s="4"/>
    </row>
    <row r="77" spans="1:4" ht="24.95" customHeight="1">
      <c r="A77" s="4" t="s">
        <v>13</v>
      </c>
      <c r="B77" s="4" t="str">
        <f>"3100419"</f>
        <v>3100419</v>
      </c>
      <c r="C77" s="4" t="s">
        <v>5</v>
      </c>
      <c r="D77" s="4"/>
    </row>
    <row r="78" spans="1:4" ht="24.95" customHeight="1">
      <c r="A78" s="4" t="s">
        <v>13</v>
      </c>
      <c r="B78" s="4" t="str">
        <f>"3100421"</f>
        <v>3100421</v>
      </c>
      <c r="C78" s="4" t="s">
        <v>5</v>
      </c>
      <c r="D78" s="4"/>
    </row>
    <row r="79" spans="1:4" ht="24.95" customHeight="1">
      <c r="A79" s="4" t="s">
        <v>13</v>
      </c>
      <c r="B79" s="4" t="str">
        <f>"3100422"</f>
        <v>3100422</v>
      </c>
      <c r="C79" s="4" t="s">
        <v>5</v>
      </c>
      <c r="D79" s="4"/>
    </row>
    <row r="80" spans="1:4" ht="24.95" customHeight="1">
      <c r="A80" s="4" t="s">
        <v>13</v>
      </c>
      <c r="B80" s="4" t="str">
        <f>"3100423"</f>
        <v>3100423</v>
      </c>
      <c r="C80" s="4" t="s">
        <v>5</v>
      </c>
      <c r="D80" s="4"/>
    </row>
    <row r="81" spans="1:4" ht="24.95" customHeight="1">
      <c r="A81" s="4" t="s">
        <v>13</v>
      </c>
      <c r="B81" s="4" t="str">
        <f>"3100424"</f>
        <v>3100424</v>
      </c>
      <c r="C81" s="4" t="s">
        <v>5</v>
      </c>
      <c r="D81" s="4"/>
    </row>
    <row r="82" spans="1:4" ht="24.95" customHeight="1">
      <c r="A82" s="4" t="s">
        <v>13</v>
      </c>
      <c r="B82" s="4" t="str">
        <f>"3100425"</f>
        <v>3100425</v>
      </c>
      <c r="C82" s="4" t="s">
        <v>5</v>
      </c>
      <c r="D82" s="4"/>
    </row>
    <row r="83" spans="1:4" ht="24.95" customHeight="1">
      <c r="A83" s="4" t="s">
        <v>13</v>
      </c>
      <c r="B83" s="4" t="str">
        <f>"3100426"</f>
        <v>3100426</v>
      </c>
      <c r="C83" s="4" t="s">
        <v>5</v>
      </c>
      <c r="D83" s="4"/>
    </row>
    <row r="84" spans="1:4" ht="24.95" customHeight="1">
      <c r="A84" s="4" t="s">
        <v>13</v>
      </c>
      <c r="B84" s="4" t="str">
        <f>"3100427"</f>
        <v>3100427</v>
      </c>
      <c r="C84" s="4" t="s">
        <v>5</v>
      </c>
      <c r="D84" s="4"/>
    </row>
    <row r="85" spans="1:4" ht="24.95" customHeight="1">
      <c r="A85" s="4" t="s">
        <v>14</v>
      </c>
      <c r="B85" s="4" t="str">
        <f>"3110707"</f>
        <v>3110707</v>
      </c>
      <c r="C85" s="4">
        <v>73</v>
      </c>
      <c r="D85" s="4" t="s">
        <v>7</v>
      </c>
    </row>
    <row r="86" spans="1:4" ht="24.95" customHeight="1">
      <c r="A86" s="4" t="s">
        <v>14</v>
      </c>
      <c r="B86" s="4" t="str">
        <f>"3110716"</f>
        <v>3110716</v>
      </c>
      <c r="C86" s="4">
        <v>67</v>
      </c>
      <c r="D86" s="4" t="s">
        <v>7</v>
      </c>
    </row>
    <row r="87" spans="1:4" ht="24.95" customHeight="1">
      <c r="A87" s="4" t="s">
        <v>14</v>
      </c>
      <c r="B87" s="4" t="str">
        <f>"3110718"</f>
        <v>3110718</v>
      </c>
      <c r="C87" s="4">
        <v>65</v>
      </c>
      <c r="D87" s="4" t="s">
        <v>7</v>
      </c>
    </row>
    <row r="88" spans="1:4" ht="24.95" customHeight="1">
      <c r="A88" s="4" t="s">
        <v>14</v>
      </c>
      <c r="B88" s="4" t="str">
        <f>"3110719"</f>
        <v>3110719</v>
      </c>
      <c r="C88" s="4">
        <v>65</v>
      </c>
      <c r="D88" s="4" t="s">
        <v>7</v>
      </c>
    </row>
    <row r="89" spans="1:4" ht="24.95" customHeight="1">
      <c r="A89" s="4" t="s">
        <v>14</v>
      </c>
      <c r="B89" s="4" t="str">
        <f>"3110709"</f>
        <v>3110709</v>
      </c>
      <c r="C89" s="4">
        <v>55</v>
      </c>
      <c r="D89" s="4"/>
    </row>
    <row r="90" spans="1:4" ht="24.95" customHeight="1">
      <c r="A90" s="4" t="s">
        <v>14</v>
      </c>
      <c r="B90" s="4" t="str">
        <f>"3110717"</f>
        <v>3110717</v>
      </c>
      <c r="C90" s="4">
        <v>44</v>
      </c>
      <c r="D90" s="4"/>
    </row>
    <row r="91" spans="1:4" ht="24.95" customHeight="1">
      <c r="A91" s="4" t="s">
        <v>14</v>
      </c>
      <c r="B91" s="4" t="str">
        <f>"3110708"</f>
        <v>3110708</v>
      </c>
      <c r="C91" s="4" t="s">
        <v>5</v>
      </c>
      <c r="D91" s="4"/>
    </row>
    <row r="92" spans="1:4" ht="24.95" customHeight="1">
      <c r="A92" s="4" t="s">
        <v>14</v>
      </c>
      <c r="B92" s="4" t="str">
        <f>"3110710"</f>
        <v>3110710</v>
      </c>
      <c r="C92" s="4" t="s">
        <v>5</v>
      </c>
      <c r="D92" s="4"/>
    </row>
    <row r="93" spans="1:4" ht="24.95" customHeight="1">
      <c r="A93" s="4" t="s">
        <v>14</v>
      </c>
      <c r="B93" s="4" t="str">
        <f>"3110711"</f>
        <v>3110711</v>
      </c>
      <c r="C93" s="4" t="s">
        <v>5</v>
      </c>
      <c r="D93" s="4"/>
    </row>
    <row r="94" spans="1:4" ht="24.95" customHeight="1">
      <c r="A94" s="4" t="s">
        <v>14</v>
      </c>
      <c r="B94" s="4" t="str">
        <f>"3110712"</f>
        <v>3110712</v>
      </c>
      <c r="C94" s="4" t="s">
        <v>5</v>
      </c>
      <c r="D94" s="4"/>
    </row>
    <row r="95" spans="1:4" ht="24.95" customHeight="1">
      <c r="A95" s="4" t="s">
        <v>14</v>
      </c>
      <c r="B95" s="4" t="str">
        <f>"3110713"</f>
        <v>3110713</v>
      </c>
      <c r="C95" s="4" t="s">
        <v>5</v>
      </c>
      <c r="D95" s="4"/>
    </row>
    <row r="96" spans="1:4" ht="24.95" customHeight="1">
      <c r="A96" s="4" t="s">
        <v>14</v>
      </c>
      <c r="B96" s="4" t="str">
        <f>"3110714"</f>
        <v>3110714</v>
      </c>
      <c r="C96" s="4" t="s">
        <v>5</v>
      </c>
      <c r="D96" s="4"/>
    </row>
    <row r="97" spans="1:4" ht="24.95" customHeight="1">
      <c r="A97" s="4" t="s">
        <v>14</v>
      </c>
      <c r="B97" s="4" t="str">
        <f>"3110715"</f>
        <v>3110715</v>
      </c>
      <c r="C97" s="4" t="s">
        <v>5</v>
      </c>
      <c r="D97" s="4"/>
    </row>
    <row r="98" spans="1:4" ht="24.95" customHeight="1">
      <c r="A98" s="4" t="s">
        <v>14</v>
      </c>
      <c r="B98" s="4" t="str">
        <f>"3110720"</f>
        <v>3110720</v>
      </c>
      <c r="C98" s="4" t="s">
        <v>5</v>
      </c>
      <c r="D98" s="4"/>
    </row>
    <row r="99" spans="1:4" ht="24.95" customHeight="1">
      <c r="A99" s="4" t="s">
        <v>15</v>
      </c>
      <c r="B99" s="4" t="str">
        <f>"3120429"</f>
        <v>3120429</v>
      </c>
      <c r="C99" s="4">
        <v>50</v>
      </c>
      <c r="D99" s="4"/>
    </row>
    <row r="100" spans="1:4" ht="24.95" customHeight="1">
      <c r="A100" s="4" t="s">
        <v>15</v>
      </c>
      <c r="B100" s="4" t="str">
        <f>"3120428"</f>
        <v>3120428</v>
      </c>
      <c r="C100" s="4">
        <v>49</v>
      </c>
      <c r="D100" s="4"/>
    </row>
    <row r="101" spans="1:4" ht="24.95" customHeight="1">
      <c r="A101" s="4" t="s">
        <v>15</v>
      </c>
      <c r="B101" s="4" t="str">
        <f>"3120430"</f>
        <v>3120430</v>
      </c>
      <c r="C101" s="4" t="s">
        <v>5</v>
      </c>
      <c r="D101" s="4"/>
    </row>
    <row r="102" spans="1:4" ht="24.95" customHeight="1">
      <c r="A102" s="4" t="s">
        <v>15</v>
      </c>
      <c r="B102" s="4" t="str">
        <f>"3120431"</f>
        <v>3120431</v>
      </c>
      <c r="C102" s="4" t="s">
        <v>5</v>
      </c>
      <c r="D102" s="4"/>
    </row>
    <row r="103" spans="1:4" ht="24.95" customHeight="1">
      <c r="A103" s="4" t="s">
        <v>16</v>
      </c>
      <c r="B103" s="4" t="str">
        <f>"3130526"</f>
        <v>3130526</v>
      </c>
      <c r="C103" s="4">
        <v>84</v>
      </c>
      <c r="D103" s="4" t="s">
        <v>7</v>
      </c>
    </row>
    <row r="104" spans="1:4" ht="24.95" customHeight="1">
      <c r="A104" s="4" t="s">
        <v>16</v>
      </c>
      <c r="B104" s="4" t="str">
        <f>"3130527"</f>
        <v>3130527</v>
      </c>
      <c r="C104" s="4">
        <v>83</v>
      </c>
      <c r="D104" s="4" t="s">
        <v>7</v>
      </c>
    </row>
    <row r="105" spans="1:4" ht="24.95" customHeight="1">
      <c r="A105" s="4" t="s">
        <v>16</v>
      </c>
      <c r="B105" s="4" t="str">
        <f>"3130525"</f>
        <v>3130525</v>
      </c>
      <c r="C105" s="4">
        <v>80</v>
      </c>
      <c r="D105" s="4" t="s">
        <v>7</v>
      </c>
    </row>
    <row r="106" spans="1:4" ht="24.95" customHeight="1">
      <c r="A106" s="4" t="s">
        <v>16</v>
      </c>
      <c r="B106" s="4" t="str">
        <f>"3130529"</f>
        <v>3130529</v>
      </c>
      <c r="C106" s="4">
        <v>69</v>
      </c>
      <c r="D106" s="4"/>
    </row>
    <row r="107" spans="1:4" ht="24.95" customHeight="1">
      <c r="A107" s="4" t="s">
        <v>16</v>
      </c>
      <c r="B107" s="4" t="str">
        <f>"3130530"</f>
        <v>3130530</v>
      </c>
      <c r="C107" s="4">
        <v>68</v>
      </c>
      <c r="D107" s="4"/>
    </row>
    <row r="108" spans="1:4" ht="24.95" customHeight="1">
      <c r="A108" s="4" t="s">
        <v>16</v>
      </c>
      <c r="B108" s="4" t="str">
        <f>"3130523"</f>
        <v>3130523</v>
      </c>
      <c r="C108" s="4">
        <v>59</v>
      </c>
      <c r="D108" s="4"/>
    </row>
    <row r="109" spans="1:4" ht="24.95" customHeight="1">
      <c r="A109" s="4" t="s">
        <v>16</v>
      </c>
      <c r="B109" s="4" t="str">
        <f>"3130518"</f>
        <v>3130518</v>
      </c>
      <c r="C109" s="4" t="s">
        <v>5</v>
      </c>
      <c r="D109" s="4"/>
    </row>
    <row r="110" spans="1:4" ht="24.95" customHeight="1">
      <c r="A110" s="4" t="s">
        <v>16</v>
      </c>
      <c r="B110" s="4" t="str">
        <f>"3130519"</f>
        <v>3130519</v>
      </c>
      <c r="C110" s="4" t="s">
        <v>5</v>
      </c>
      <c r="D110" s="4"/>
    </row>
    <row r="111" spans="1:4" ht="24.95" customHeight="1">
      <c r="A111" s="4" t="s">
        <v>16</v>
      </c>
      <c r="B111" s="4" t="str">
        <f>"3130520"</f>
        <v>3130520</v>
      </c>
      <c r="C111" s="4" t="s">
        <v>5</v>
      </c>
      <c r="D111" s="4"/>
    </row>
    <row r="112" spans="1:4" ht="24.95" customHeight="1">
      <c r="A112" s="4" t="s">
        <v>16</v>
      </c>
      <c r="B112" s="4" t="str">
        <f>"3130521"</f>
        <v>3130521</v>
      </c>
      <c r="C112" s="4" t="s">
        <v>5</v>
      </c>
      <c r="D112" s="4"/>
    </row>
    <row r="113" spans="1:4" ht="24.95" customHeight="1">
      <c r="A113" s="4" t="s">
        <v>16</v>
      </c>
      <c r="B113" s="4" t="str">
        <f>"3130522"</f>
        <v>3130522</v>
      </c>
      <c r="C113" s="4" t="s">
        <v>5</v>
      </c>
      <c r="D113" s="4"/>
    </row>
    <row r="114" spans="1:4" ht="24.95" customHeight="1">
      <c r="A114" s="4" t="s">
        <v>16</v>
      </c>
      <c r="B114" s="4" t="str">
        <f>"3130524"</f>
        <v>3130524</v>
      </c>
      <c r="C114" s="4" t="s">
        <v>5</v>
      </c>
      <c r="D114" s="4"/>
    </row>
    <row r="115" spans="1:4" ht="24.95" customHeight="1">
      <c r="A115" s="4" t="s">
        <v>16</v>
      </c>
      <c r="B115" s="4" t="str">
        <f>"3130528"</f>
        <v>3130528</v>
      </c>
      <c r="C115" s="4" t="s">
        <v>5</v>
      </c>
      <c r="D115" s="4"/>
    </row>
    <row r="116" spans="1:4" ht="24.95" customHeight="1">
      <c r="A116" s="4" t="s">
        <v>16</v>
      </c>
      <c r="B116" s="4" t="str">
        <f>"3130531"</f>
        <v>3130531</v>
      </c>
      <c r="C116" s="4" t="s">
        <v>5</v>
      </c>
      <c r="D116" s="4"/>
    </row>
    <row r="117" spans="1:4" ht="24.95" customHeight="1">
      <c r="A117" s="4" t="s">
        <v>17</v>
      </c>
      <c r="B117" s="4" t="str">
        <f>"3140112"</f>
        <v>3140112</v>
      </c>
      <c r="C117" s="4">
        <v>78</v>
      </c>
      <c r="D117" s="4" t="s">
        <v>7</v>
      </c>
    </row>
    <row r="118" spans="1:4" ht="24.95" customHeight="1">
      <c r="A118" s="4" t="s">
        <v>17</v>
      </c>
      <c r="B118" s="4" t="str">
        <f>"3140113"</f>
        <v>3140113</v>
      </c>
      <c r="C118" s="4">
        <v>71</v>
      </c>
      <c r="D118" s="4" t="s">
        <v>7</v>
      </c>
    </row>
    <row r="119" spans="1:4" ht="24.95" customHeight="1">
      <c r="A119" s="4" t="s">
        <v>17</v>
      </c>
      <c r="B119" s="4" t="str">
        <f>"3140122"</f>
        <v>3140122</v>
      </c>
      <c r="C119" s="4">
        <v>66</v>
      </c>
      <c r="D119" s="4" t="s">
        <v>7</v>
      </c>
    </row>
    <row r="120" spans="1:4" ht="24.95" customHeight="1">
      <c r="A120" s="4" t="s">
        <v>17</v>
      </c>
      <c r="B120" s="4" t="str">
        <f>"3140110"</f>
        <v>3140110</v>
      </c>
      <c r="C120" s="4">
        <v>62</v>
      </c>
      <c r="D120" s="4" t="s">
        <v>7</v>
      </c>
    </row>
    <row r="121" spans="1:4" ht="24.95" customHeight="1">
      <c r="A121" s="4" t="s">
        <v>17</v>
      </c>
      <c r="B121" s="4" t="str">
        <f>"3140116"</f>
        <v>3140116</v>
      </c>
      <c r="C121" s="4">
        <v>61</v>
      </c>
      <c r="D121" s="4" t="s">
        <v>7</v>
      </c>
    </row>
    <row r="122" spans="1:4" ht="24.95" customHeight="1">
      <c r="A122" s="4" t="s">
        <v>17</v>
      </c>
      <c r="B122" s="4" t="str">
        <f>"3140111"</f>
        <v>3140111</v>
      </c>
      <c r="C122" s="4">
        <v>49</v>
      </c>
      <c r="D122" s="4"/>
    </row>
    <row r="123" spans="1:4" ht="24.95" customHeight="1">
      <c r="A123" s="4" t="s">
        <v>17</v>
      </c>
      <c r="B123" s="4" t="str">
        <f>"3140108"</f>
        <v>3140108</v>
      </c>
      <c r="C123" s="4">
        <v>43</v>
      </c>
      <c r="D123" s="4"/>
    </row>
    <row r="124" spans="1:4" ht="24.95" customHeight="1">
      <c r="A124" s="4" t="s">
        <v>17</v>
      </c>
      <c r="B124" s="4" t="str">
        <f>"3140107"</f>
        <v>3140107</v>
      </c>
      <c r="C124" s="4" t="s">
        <v>5</v>
      </c>
      <c r="D124" s="4"/>
    </row>
    <row r="125" spans="1:4" ht="24.95" customHeight="1">
      <c r="A125" s="4" t="s">
        <v>17</v>
      </c>
      <c r="B125" s="4" t="str">
        <f>"3140109"</f>
        <v>3140109</v>
      </c>
      <c r="C125" s="4" t="s">
        <v>5</v>
      </c>
      <c r="D125" s="4"/>
    </row>
    <row r="126" spans="1:4" ht="24.95" customHeight="1">
      <c r="A126" s="4" t="s">
        <v>17</v>
      </c>
      <c r="B126" s="4" t="str">
        <f>"3140114"</f>
        <v>3140114</v>
      </c>
      <c r="C126" s="4" t="s">
        <v>5</v>
      </c>
      <c r="D126" s="4"/>
    </row>
    <row r="127" spans="1:4" ht="24.95" customHeight="1">
      <c r="A127" s="4" t="s">
        <v>17</v>
      </c>
      <c r="B127" s="4" t="str">
        <f>"3140115"</f>
        <v>3140115</v>
      </c>
      <c r="C127" s="4" t="s">
        <v>5</v>
      </c>
      <c r="D127" s="4"/>
    </row>
    <row r="128" spans="1:4" ht="24.95" customHeight="1">
      <c r="A128" s="4" t="s">
        <v>17</v>
      </c>
      <c r="B128" s="4" t="str">
        <f>"3140117"</f>
        <v>3140117</v>
      </c>
      <c r="C128" s="4" t="s">
        <v>5</v>
      </c>
      <c r="D128" s="4"/>
    </row>
    <row r="129" spans="1:4" ht="24.95" customHeight="1">
      <c r="A129" s="4" t="s">
        <v>17</v>
      </c>
      <c r="B129" s="4" t="str">
        <f>"3140118"</f>
        <v>3140118</v>
      </c>
      <c r="C129" s="4" t="s">
        <v>5</v>
      </c>
      <c r="D129" s="4"/>
    </row>
    <row r="130" spans="1:4" ht="24.95" customHeight="1">
      <c r="A130" s="4" t="s">
        <v>17</v>
      </c>
      <c r="B130" s="4" t="str">
        <f>"3140119"</f>
        <v>3140119</v>
      </c>
      <c r="C130" s="4" t="s">
        <v>5</v>
      </c>
      <c r="D130" s="4"/>
    </row>
    <row r="131" spans="1:4" ht="24.95" customHeight="1">
      <c r="A131" s="4" t="s">
        <v>17</v>
      </c>
      <c r="B131" s="4" t="str">
        <f>"3140120"</f>
        <v>3140120</v>
      </c>
      <c r="C131" s="4" t="s">
        <v>5</v>
      </c>
      <c r="D131" s="4"/>
    </row>
    <row r="132" spans="1:4" ht="24.95" customHeight="1">
      <c r="A132" s="4" t="s">
        <v>17</v>
      </c>
      <c r="B132" s="4" t="str">
        <f>"3140121"</f>
        <v>3140121</v>
      </c>
      <c r="C132" s="4" t="s">
        <v>5</v>
      </c>
      <c r="D132" s="4"/>
    </row>
    <row r="133" spans="1:4" ht="24.95" customHeight="1">
      <c r="A133" s="4" t="s">
        <v>17</v>
      </c>
      <c r="B133" s="4" t="str">
        <f>"3140123"</f>
        <v>3140123</v>
      </c>
      <c r="C133" s="4" t="s">
        <v>5</v>
      </c>
      <c r="D133" s="4"/>
    </row>
    <row r="134" spans="1:4" ht="24.95" customHeight="1">
      <c r="A134" s="4" t="s">
        <v>18</v>
      </c>
      <c r="B134" s="4" t="str">
        <f>"3150125"</f>
        <v>3150125</v>
      </c>
      <c r="C134" s="4">
        <v>83</v>
      </c>
      <c r="D134" s="4" t="s">
        <v>7</v>
      </c>
    </row>
    <row r="135" spans="1:4" ht="24.95" customHeight="1">
      <c r="A135" s="4" t="s">
        <v>18</v>
      </c>
      <c r="B135" s="4" t="str">
        <f>"3150209"</f>
        <v>3150209</v>
      </c>
      <c r="C135" s="4">
        <v>81</v>
      </c>
      <c r="D135" s="4" t="s">
        <v>7</v>
      </c>
    </row>
    <row r="136" spans="1:4" ht="24.95" customHeight="1">
      <c r="A136" s="4" t="s">
        <v>18</v>
      </c>
      <c r="B136" s="4" t="str">
        <f>"3150130"</f>
        <v>3150130</v>
      </c>
      <c r="C136" s="4">
        <v>65</v>
      </c>
      <c r="D136" s="4" t="s">
        <v>7</v>
      </c>
    </row>
    <row r="137" spans="1:4" ht="24.95" customHeight="1">
      <c r="A137" s="4" t="s">
        <v>18</v>
      </c>
      <c r="B137" s="4" t="str">
        <f>"3150201"</f>
        <v>3150201</v>
      </c>
      <c r="C137" s="4">
        <v>64</v>
      </c>
      <c r="D137" s="4" t="s">
        <v>7</v>
      </c>
    </row>
    <row r="138" spans="1:4" ht="24.95" customHeight="1">
      <c r="A138" s="4" t="s">
        <v>18</v>
      </c>
      <c r="B138" s="4" t="str">
        <f>"3150213"</f>
        <v>3150213</v>
      </c>
      <c r="C138" s="4">
        <v>61</v>
      </c>
      <c r="D138" s="4" t="s">
        <v>7</v>
      </c>
    </row>
    <row r="139" spans="1:4" ht="24.95" customHeight="1">
      <c r="A139" s="4" t="s">
        <v>18</v>
      </c>
      <c r="B139" s="4" t="str">
        <f>"3150124"</f>
        <v>3150124</v>
      </c>
      <c r="C139" s="4">
        <v>60</v>
      </c>
      <c r="D139" s="4" t="s">
        <v>7</v>
      </c>
    </row>
    <row r="140" spans="1:4" ht="24.95" customHeight="1">
      <c r="A140" s="4" t="s">
        <v>18</v>
      </c>
      <c r="B140" s="4" t="str">
        <f>"3150128"</f>
        <v>3150128</v>
      </c>
      <c r="C140" s="4">
        <v>60</v>
      </c>
      <c r="D140" s="4" t="s">
        <v>7</v>
      </c>
    </row>
    <row r="141" spans="1:4" ht="24.95" customHeight="1">
      <c r="A141" s="4" t="s">
        <v>18</v>
      </c>
      <c r="B141" s="4" t="str">
        <f>"3150210"</f>
        <v>3150210</v>
      </c>
      <c r="C141" s="4">
        <v>56</v>
      </c>
      <c r="D141" s="4"/>
    </row>
    <row r="142" spans="1:4" ht="24.95" customHeight="1">
      <c r="A142" s="4" t="s">
        <v>18</v>
      </c>
      <c r="B142" s="4" t="str">
        <f>"3150212"</f>
        <v>3150212</v>
      </c>
      <c r="C142" s="4">
        <v>55</v>
      </c>
      <c r="D142" s="4"/>
    </row>
    <row r="143" spans="1:4" ht="24.95" customHeight="1">
      <c r="A143" s="4" t="s">
        <v>18</v>
      </c>
      <c r="B143" s="4" t="str">
        <f>"3150207"</f>
        <v>3150207</v>
      </c>
      <c r="C143" s="4">
        <v>50</v>
      </c>
      <c r="D143" s="4"/>
    </row>
    <row r="144" spans="1:4" ht="24.95" customHeight="1">
      <c r="A144" s="4" t="s">
        <v>18</v>
      </c>
      <c r="B144" s="4" t="str">
        <f>"3150129"</f>
        <v>3150129</v>
      </c>
      <c r="C144" s="4">
        <v>41</v>
      </c>
      <c r="D144" s="4"/>
    </row>
    <row r="145" spans="1:4" ht="24.95" customHeight="1">
      <c r="A145" s="4" t="s">
        <v>18</v>
      </c>
      <c r="B145" s="4" t="str">
        <f>"3150126"</f>
        <v>3150126</v>
      </c>
      <c r="C145" s="4" t="s">
        <v>5</v>
      </c>
      <c r="D145" s="4"/>
    </row>
    <row r="146" spans="1:4" ht="24.95" customHeight="1">
      <c r="A146" s="4" t="s">
        <v>18</v>
      </c>
      <c r="B146" s="4" t="str">
        <f>"3150127"</f>
        <v>3150127</v>
      </c>
      <c r="C146" s="4" t="s">
        <v>5</v>
      </c>
      <c r="D146" s="4"/>
    </row>
    <row r="147" spans="1:4" ht="24.95" customHeight="1">
      <c r="A147" s="4" t="s">
        <v>18</v>
      </c>
      <c r="B147" s="4" t="str">
        <f>"3150202"</f>
        <v>3150202</v>
      </c>
      <c r="C147" s="4" t="s">
        <v>5</v>
      </c>
      <c r="D147" s="4"/>
    </row>
    <row r="148" spans="1:4" ht="24.95" customHeight="1">
      <c r="A148" s="4" t="s">
        <v>18</v>
      </c>
      <c r="B148" s="4" t="str">
        <f>"3150203"</f>
        <v>3150203</v>
      </c>
      <c r="C148" s="4" t="s">
        <v>5</v>
      </c>
      <c r="D148" s="4"/>
    </row>
    <row r="149" spans="1:4" ht="24.95" customHeight="1">
      <c r="A149" s="4" t="s">
        <v>18</v>
      </c>
      <c r="B149" s="4" t="str">
        <f>"3150204"</f>
        <v>3150204</v>
      </c>
      <c r="C149" s="4" t="s">
        <v>5</v>
      </c>
      <c r="D149" s="4"/>
    </row>
    <row r="150" spans="1:4" ht="24.95" customHeight="1">
      <c r="A150" s="4" t="s">
        <v>18</v>
      </c>
      <c r="B150" s="4" t="str">
        <f>"3150205"</f>
        <v>3150205</v>
      </c>
      <c r="C150" s="4" t="s">
        <v>5</v>
      </c>
      <c r="D150" s="4"/>
    </row>
    <row r="151" spans="1:4" ht="24.95" customHeight="1">
      <c r="A151" s="4" t="s">
        <v>18</v>
      </c>
      <c r="B151" s="4" t="str">
        <f>"3150206"</f>
        <v>3150206</v>
      </c>
      <c r="C151" s="4" t="s">
        <v>5</v>
      </c>
      <c r="D151" s="4"/>
    </row>
    <row r="152" spans="1:4" ht="24.95" customHeight="1">
      <c r="A152" s="4" t="s">
        <v>18</v>
      </c>
      <c r="B152" s="4" t="str">
        <f>"3150208"</f>
        <v>3150208</v>
      </c>
      <c r="C152" s="4" t="s">
        <v>5</v>
      </c>
      <c r="D152" s="4"/>
    </row>
    <row r="153" spans="1:4" ht="24.95" customHeight="1">
      <c r="A153" s="4" t="s">
        <v>18</v>
      </c>
      <c r="B153" s="4" t="str">
        <f>"3150211"</f>
        <v>3150211</v>
      </c>
      <c r="C153" s="4" t="s">
        <v>5</v>
      </c>
      <c r="D153" s="4"/>
    </row>
    <row r="154" spans="1:4" ht="24.95" customHeight="1">
      <c r="A154" s="4" t="s">
        <v>19</v>
      </c>
      <c r="B154" s="4" t="str">
        <f>"3160221"</f>
        <v>3160221</v>
      </c>
      <c r="C154" s="4">
        <v>64</v>
      </c>
      <c r="D154" s="4" t="s">
        <v>7</v>
      </c>
    </row>
    <row r="155" spans="1:4" ht="24.95" customHeight="1">
      <c r="A155" s="4" t="s">
        <v>19</v>
      </c>
      <c r="B155" s="4" t="str">
        <f>"3160227"</f>
        <v>3160227</v>
      </c>
      <c r="C155" s="4">
        <v>53</v>
      </c>
      <c r="D155" s="4"/>
    </row>
    <row r="156" spans="1:4" ht="24.95" customHeight="1">
      <c r="A156" s="4" t="s">
        <v>19</v>
      </c>
      <c r="B156" s="4" t="str">
        <f>"3160223"</f>
        <v>3160223</v>
      </c>
      <c r="C156" s="4">
        <v>50</v>
      </c>
      <c r="D156" s="4"/>
    </row>
    <row r="157" spans="1:4" ht="24.95" customHeight="1">
      <c r="A157" s="4" t="s">
        <v>19</v>
      </c>
      <c r="B157" s="4" t="str">
        <f>"3160222"</f>
        <v>3160222</v>
      </c>
      <c r="C157" s="4">
        <v>44</v>
      </c>
      <c r="D157" s="4"/>
    </row>
    <row r="158" spans="1:4" ht="24.95" customHeight="1">
      <c r="A158" s="4" t="s">
        <v>19</v>
      </c>
      <c r="B158" s="4" t="str">
        <f>"3160214"</f>
        <v>3160214</v>
      </c>
      <c r="C158" s="4" t="s">
        <v>5</v>
      </c>
      <c r="D158" s="4"/>
    </row>
    <row r="159" spans="1:4" ht="24.95" customHeight="1">
      <c r="A159" s="4" t="s">
        <v>19</v>
      </c>
      <c r="B159" s="4" t="str">
        <f>"3160215"</f>
        <v>3160215</v>
      </c>
      <c r="C159" s="4" t="s">
        <v>5</v>
      </c>
      <c r="D159" s="4"/>
    </row>
    <row r="160" spans="1:4" ht="24.95" customHeight="1">
      <c r="A160" s="4" t="s">
        <v>19</v>
      </c>
      <c r="B160" s="4" t="str">
        <f>"3160216"</f>
        <v>3160216</v>
      </c>
      <c r="C160" s="4" t="s">
        <v>5</v>
      </c>
      <c r="D160" s="4"/>
    </row>
    <row r="161" spans="1:4" ht="24.95" customHeight="1">
      <c r="A161" s="4" t="s">
        <v>19</v>
      </c>
      <c r="B161" s="4" t="str">
        <f>"3160217"</f>
        <v>3160217</v>
      </c>
      <c r="C161" s="4" t="s">
        <v>5</v>
      </c>
      <c r="D161" s="4"/>
    </row>
    <row r="162" spans="1:4" ht="24.95" customHeight="1">
      <c r="A162" s="4" t="s">
        <v>19</v>
      </c>
      <c r="B162" s="4" t="str">
        <f>"3160218"</f>
        <v>3160218</v>
      </c>
      <c r="C162" s="4" t="s">
        <v>5</v>
      </c>
      <c r="D162" s="4"/>
    </row>
    <row r="163" spans="1:4" ht="24.95" customHeight="1">
      <c r="A163" s="4" t="s">
        <v>19</v>
      </c>
      <c r="B163" s="4" t="str">
        <f>"3160219"</f>
        <v>3160219</v>
      </c>
      <c r="C163" s="4" t="s">
        <v>5</v>
      </c>
      <c r="D163" s="4"/>
    </row>
    <row r="164" spans="1:4" ht="24.95" customHeight="1">
      <c r="A164" s="4" t="s">
        <v>19</v>
      </c>
      <c r="B164" s="4" t="str">
        <f>"3160220"</f>
        <v>3160220</v>
      </c>
      <c r="C164" s="4" t="s">
        <v>5</v>
      </c>
      <c r="D164" s="4"/>
    </row>
    <row r="165" spans="1:4" ht="24.95" customHeight="1">
      <c r="A165" s="4" t="s">
        <v>19</v>
      </c>
      <c r="B165" s="4" t="str">
        <f>"3160224"</f>
        <v>3160224</v>
      </c>
      <c r="C165" s="4" t="s">
        <v>5</v>
      </c>
      <c r="D165" s="4"/>
    </row>
    <row r="166" spans="1:4" ht="24.95" customHeight="1">
      <c r="A166" s="4" t="s">
        <v>19</v>
      </c>
      <c r="B166" s="4" t="str">
        <f>"3160225"</f>
        <v>3160225</v>
      </c>
      <c r="C166" s="4" t="s">
        <v>5</v>
      </c>
      <c r="D166" s="4"/>
    </row>
    <row r="167" spans="1:4" ht="24.95" customHeight="1">
      <c r="A167" s="4" t="s">
        <v>19</v>
      </c>
      <c r="B167" s="4" t="str">
        <f>"3160226"</f>
        <v>3160226</v>
      </c>
      <c r="C167" s="4" t="s">
        <v>5</v>
      </c>
      <c r="D167" s="4"/>
    </row>
    <row r="168" spans="1:4" ht="24.95" customHeight="1">
      <c r="A168" s="4" t="s">
        <v>19</v>
      </c>
      <c r="B168" s="4" t="str">
        <f>"3160228"</f>
        <v>3160228</v>
      </c>
      <c r="C168" s="4" t="s">
        <v>5</v>
      </c>
      <c r="D168" s="4"/>
    </row>
    <row r="169" spans="1:4" ht="24.95" customHeight="1">
      <c r="A169" s="4" t="s">
        <v>20</v>
      </c>
      <c r="B169" s="4" t="str">
        <f>"3170307"</f>
        <v>3170307</v>
      </c>
      <c r="C169" s="4">
        <v>77</v>
      </c>
      <c r="D169" s="4" t="s">
        <v>7</v>
      </c>
    </row>
    <row r="170" spans="1:4" ht="24.95" customHeight="1">
      <c r="A170" s="4" t="s">
        <v>20</v>
      </c>
      <c r="B170" s="4" t="str">
        <f>"3170302"</f>
        <v>3170302</v>
      </c>
      <c r="C170" s="4">
        <v>75</v>
      </c>
      <c r="D170" s="4" t="s">
        <v>7</v>
      </c>
    </row>
    <row r="171" spans="1:4" ht="24.95" customHeight="1">
      <c r="A171" s="4" t="s">
        <v>20</v>
      </c>
      <c r="B171" s="4" t="str">
        <f>"3170303"</f>
        <v>3170303</v>
      </c>
      <c r="C171" s="4">
        <v>63</v>
      </c>
      <c r="D171" s="4" t="s">
        <v>7</v>
      </c>
    </row>
    <row r="172" spans="1:4" ht="24.95" customHeight="1">
      <c r="A172" s="4" t="s">
        <v>20</v>
      </c>
      <c r="B172" s="4" t="str">
        <f>"3170319"</f>
        <v>3170319</v>
      </c>
      <c r="C172" s="4">
        <v>62</v>
      </c>
      <c r="D172" s="4"/>
    </row>
    <row r="173" spans="1:4" ht="24.95" customHeight="1">
      <c r="A173" s="4" t="s">
        <v>20</v>
      </c>
      <c r="B173" s="4" t="str">
        <f>"3170315"</f>
        <v>3170315</v>
      </c>
      <c r="C173" s="4">
        <v>58</v>
      </c>
      <c r="D173" s="4"/>
    </row>
    <row r="174" spans="1:4" ht="24.95" customHeight="1">
      <c r="A174" s="4" t="s">
        <v>20</v>
      </c>
      <c r="B174" s="4" t="str">
        <f>"3170311"</f>
        <v>3170311</v>
      </c>
      <c r="C174" s="4">
        <v>54</v>
      </c>
      <c r="D174" s="4"/>
    </row>
    <row r="175" spans="1:4" ht="24.95" customHeight="1">
      <c r="A175" s="4" t="s">
        <v>20</v>
      </c>
      <c r="B175" s="4" t="str">
        <f>"3170313"</f>
        <v>3170313</v>
      </c>
      <c r="C175" s="4">
        <v>51</v>
      </c>
      <c r="D175" s="4"/>
    </row>
    <row r="176" spans="1:4" ht="24.95" customHeight="1">
      <c r="A176" s="4" t="s">
        <v>20</v>
      </c>
      <c r="B176" s="4" t="str">
        <f>"3170309"</f>
        <v>3170309</v>
      </c>
      <c r="C176" s="4">
        <v>50</v>
      </c>
      <c r="D176" s="4"/>
    </row>
    <row r="177" spans="1:4" ht="24.95" customHeight="1">
      <c r="A177" s="4" t="s">
        <v>20</v>
      </c>
      <c r="B177" s="4" t="str">
        <f>"3170310"</f>
        <v>3170310</v>
      </c>
      <c r="C177" s="4">
        <v>49</v>
      </c>
      <c r="D177" s="4"/>
    </row>
    <row r="178" spans="1:4" ht="24.95" customHeight="1">
      <c r="A178" s="4" t="s">
        <v>20</v>
      </c>
      <c r="B178" s="4" t="str">
        <f>"3170308"</f>
        <v>3170308</v>
      </c>
      <c r="C178" s="4">
        <v>47</v>
      </c>
      <c r="D178" s="4"/>
    </row>
    <row r="179" spans="1:4" ht="24.95" customHeight="1">
      <c r="A179" s="4" t="s">
        <v>20</v>
      </c>
      <c r="B179" s="4" t="str">
        <f>"3170301"</f>
        <v>3170301</v>
      </c>
      <c r="C179" s="4">
        <v>46</v>
      </c>
      <c r="D179" s="4"/>
    </row>
    <row r="180" spans="1:4" ht="24.95" customHeight="1">
      <c r="A180" s="4" t="s">
        <v>20</v>
      </c>
      <c r="B180" s="4" t="str">
        <f>"3170318"</f>
        <v>3170318</v>
      </c>
      <c r="C180" s="4">
        <v>42</v>
      </c>
      <c r="D180" s="4"/>
    </row>
    <row r="181" spans="1:4" ht="24.95" customHeight="1">
      <c r="A181" s="4" t="s">
        <v>20</v>
      </c>
      <c r="B181" s="4" t="str">
        <f>"3170321"</f>
        <v>3170321</v>
      </c>
      <c r="C181" s="4">
        <v>42</v>
      </c>
      <c r="D181" s="4"/>
    </row>
    <row r="182" spans="1:4" ht="24.95" customHeight="1">
      <c r="A182" s="4" t="s">
        <v>20</v>
      </c>
      <c r="B182" s="4" t="str">
        <f>"3170305"</f>
        <v>3170305</v>
      </c>
      <c r="C182" s="4">
        <v>37</v>
      </c>
      <c r="D182" s="4"/>
    </row>
    <row r="183" spans="1:4" ht="24.95" customHeight="1">
      <c r="A183" s="4" t="s">
        <v>20</v>
      </c>
      <c r="B183" s="4" t="str">
        <f>"3170229"</f>
        <v>3170229</v>
      </c>
      <c r="C183" s="4" t="s">
        <v>5</v>
      </c>
      <c r="D183" s="4"/>
    </row>
    <row r="184" spans="1:4" ht="24.95" customHeight="1">
      <c r="A184" s="4" t="s">
        <v>20</v>
      </c>
      <c r="B184" s="4" t="str">
        <f>"3170230"</f>
        <v>3170230</v>
      </c>
      <c r="C184" s="4" t="s">
        <v>5</v>
      </c>
      <c r="D184" s="4"/>
    </row>
    <row r="185" spans="1:4" ht="24.95" customHeight="1">
      <c r="A185" s="4" t="s">
        <v>20</v>
      </c>
      <c r="B185" s="4" t="str">
        <f>"3170304"</f>
        <v>3170304</v>
      </c>
      <c r="C185" s="4" t="s">
        <v>5</v>
      </c>
      <c r="D185" s="4"/>
    </row>
    <row r="186" spans="1:4" ht="24.95" customHeight="1">
      <c r="A186" s="4" t="s">
        <v>20</v>
      </c>
      <c r="B186" s="4" t="str">
        <f>"3170306"</f>
        <v>3170306</v>
      </c>
      <c r="C186" s="4" t="s">
        <v>5</v>
      </c>
      <c r="D186" s="4"/>
    </row>
    <row r="187" spans="1:4" ht="24.95" customHeight="1">
      <c r="A187" s="4" t="s">
        <v>20</v>
      </c>
      <c r="B187" s="4" t="str">
        <f>"3170312"</f>
        <v>3170312</v>
      </c>
      <c r="C187" s="4" t="s">
        <v>5</v>
      </c>
      <c r="D187" s="4"/>
    </row>
    <row r="188" spans="1:4" ht="24.95" customHeight="1">
      <c r="A188" s="4" t="s">
        <v>20</v>
      </c>
      <c r="B188" s="4" t="str">
        <f>"3170314"</f>
        <v>3170314</v>
      </c>
      <c r="C188" s="4" t="s">
        <v>5</v>
      </c>
      <c r="D188" s="4"/>
    </row>
    <row r="189" spans="1:4" ht="24.95" customHeight="1">
      <c r="A189" s="4" t="s">
        <v>20</v>
      </c>
      <c r="B189" s="4" t="str">
        <f>"3170316"</f>
        <v>3170316</v>
      </c>
      <c r="C189" s="4" t="s">
        <v>5</v>
      </c>
      <c r="D189" s="4"/>
    </row>
    <row r="190" spans="1:4" ht="24.95" customHeight="1">
      <c r="A190" s="4" t="s">
        <v>20</v>
      </c>
      <c r="B190" s="4" t="str">
        <f>"3170317"</f>
        <v>3170317</v>
      </c>
      <c r="C190" s="4" t="s">
        <v>5</v>
      </c>
      <c r="D190" s="4"/>
    </row>
    <row r="191" spans="1:4" ht="24.95" customHeight="1">
      <c r="A191" s="4" t="s">
        <v>20</v>
      </c>
      <c r="B191" s="4" t="str">
        <f>"3170320"</f>
        <v>3170320</v>
      </c>
      <c r="C191" s="4" t="s">
        <v>5</v>
      </c>
      <c r="D191" s="4"/>
    </row>
    <row r="192" spans="1:4" ht="24.95" customHeight="1">
      <c r="A192" s="4" t="s">
        <v>20</v>
      </c>
      <c r="B192" s="4" t="str">
        <f>"3170322"</f>
        <v>3170322</v>
      </c>
      <c r="C192" s="4" t="s">
        <v>5</v>
      </c>
      <c r="D192" s="4"/>
    </row>
    <row r="193" spans="1:4" ht="24.95" customHeight="1">
      <c r="A193" s="4" t="s">
        <v>20</v>
      </c>
      <c r="B193" s="4" t="str">
        <f>"3170323"</f>
        <v>3170323</v>
      </c>
      <c r="C193" s="4" t="s">
        <v>5</v>
      </c>
      <c r="D193" s="4"/>
    </row>
    <row r="194" spans="1:4" ht="24.95" customHeight="1">
      <c r="A194" s="4" t="s">
        <v>20</v>
      </c>
      <c r="B194" s="4" t="str">
        <f>"3170324"</f>
        <v>3170324</v>
      </c>
      <c r="C194" s="4" t="s">
        <v>5</v>
      </c>
      <c r="D194" s="4"/>
    </row>
    <row r="196" spans="1:4">
      <c r="A196" s="7" t="s">
        <v>21</v>
      </c>
      <c r="B196" s="8"/>
      <c r="C196" s="8"/>
      <c r="D196" s="8"/>
    </row>
  </sheetData>
  <mergeCells count="2">
    <mergeCell ref="A1:D1"/>
    <mergeCell ref="A196:D19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徐强</dc:creator>
  <cp:lastModifiedBy>qyd</cp:lastModifiedBy>
  <cp:lastPrinted>2022-06-11T05:45:02Z</cp:lastPrinted>
  <dcterms:created xsi:type="dcterms:W3CDTF">2022-06-02T08:15:00Z</dcterms:created>
  <dcterms:modified xsi:type="dcterms:W3CDTF">2022-06-11T05:45:04Z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2F7BA610694647A494D14122DEB4973B</vt:lpwstr>
  </property>
  <property fmtid="{D5CDD505-2E9C-101B-9397-08002B2CF9AE}" pid="3" name="KSOProductBuildVer">
    <vt:lpwstr>2052-11.1.0.11744</vt:lpwstr>
  </property>
</Properties>
</file>